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Projects\452 Adding It Up MNH and FP Update\PRODUCTS\CORRECTION materials\Corrd post 2017 07 13\2018-1-9 - Source on stillbirths - no data change\"/>
    </mc:Choice>
  </mc:AlternateContent>
  <bookViews>
    <workbookView xWindow="0" yWindow="0" windowWidth="23040" windowHeight="9030"/>
  </bookViews>
  <sheets>
    <sheet name="Title Page" sheetId="15" r:id="rId1"/>
    <sheet name="Sources" sheetId="10" r:id="rId2"/>
    <sheet name="Table 1 Country Classifications" sheetId="12" r:id="rId3"/>
    <sheet name="Table 2 Contraceptive Need" sheetId="1" r:id="rId4"/>
    <sheet name="Table 3 Unintended Preg" sheetId="13" r:id="rId5"/>
    <sheet name="Table 4 MNH Need" sheetId="5" r:id="rId6"/>
    <sheet name="Table 5 Impact Maternal" sheetId="2" r:id="rId7"/>
    <sheet name="Table 6 Impact Newborn" sheetId="14" r:id="rId8"/>
    <sheet name="Table 7 Impact Pregnancy" sheetId="6" r:id="rId9"/>
    <sheet name="Table 8 Cost" sheetId="3" r:id="rId10"/>
    <sheet name="ERRATA" sheetId="16" r:id="rId11"/>
  </sheets>
  <definedNames>
    <definedName name="_xlnm._FilterDatabase" localSheetId="2" hidden="1">'Table 1 Country Classifications'!$A$1:$E$1</definedName>
    <definedName name="_xlnm.Print_Area" localSheetId="1">Sources!$A$1:$C$27</definedName>
    <definedName name="_xlnm.Print_Area" localSheetId="2">'Table 1 Country Classifications'!$A$1:$E$173</definedName>
    <definedName name="_xlnm.Print_Area" localSheetId="0">'Title Page'!$A$1:$I$28</definedName>
    <definedName name="_xlnm.Print_Titles" localSheetId="2">'Table 1 Country Classifications'!$A:$A,'Table 1 Country Classifications'!$1:$2</definedName>
    <definedName name="Shipping" localSheetId="4">#REF!</definedName>
    <definedName name="Shipping" localSheetId="7">#REF!</definedName>
    <definedName name="Shipping">#REF!</definedName>
    <definedName name="Wastage" localSheetId="4">#REF!</definedName>
    <definedName name="Wastage" localSheetId="7">#REF!</definedName>
    <definedName name="Wastage">#REF!</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30" i="3" l="1"/>
  <c r="Q29" i="3"/>
  <c r="Q28" i="3"/>
  <c r="Q27" i="3"/>
  <c r="Q26" i="3"/>
  <c r="Q25" i="3"/>
  <c r="Q24" i="3"/>
  <c r="Q23" i="3"/>
  <c r="Q22" i="3"/>
  <c r="Q21" i="3"/>
  <c r="Q20" i="3"/>
  <c r="Q19" i="3"/>
  <c r="Q18" i="3"/>
  <c r="Q17" i="3"/>
  <c r="Q16" i="3"/>
  <c r="Q15" i="3"/>
  <c r="Q14" i="3"/>
  <c r="Q13" i="3"/>
  <c r="Q10" i="3"/>
  <c r="Q9" i="3"/>
  <c r="Q8" i="3"/>
  <c r="Q7" i="3"/>
  <c r="Q4" i="3"/>
  <c r="K31" i="14"/>
  <c r="E31" i="14"/>
  <c r="K30" i="14"/>
  <c r="E30" i="14"/>
  <c r="K29" i="14"/>
  <c r="E29" i="14"/>
  <c r="K28" i="14"/>
  <c r="E28" i="14"/>
  <c r="K27" i="14"/>
  <c r="E27" i="14"/>
  <c r="K26" i="14"/>
  <c r="E26" i="14"/>
  <c r="K25" i="14"/>
  <c r="E25" i="14"/>
  <c r="K24" i="14"/>
  <c r="E24" i="14"/>
  <c r="K23" i="14"/>
  <c r="E23" i="14"/>
  <c r="K22" i="14"/>
  <c r="E22" i="14"/>
  <c r="K21" i="14"/>
  <c r="E21" i="14"/>
  <c r="K20" i="14"/>
  <c r="E20" i="14"/>
  <c r="K19" i="14"/>
  <c r="E19" i="14"/>
  <c r="K18" i="14"/>
  <c r="E18" i="14"/>
  <c r="K17" i="14"/>
  <c r="E17" i="14"/>
  <c r="K16" i="14"/>
  <c r="E16" i="14"/>
  <c r="K15" i="14"/>
  <c r="E15" i="14"/>
  <c r="K14" i="14"/>
  <c r="E14" i="14"/>
  <c r="K11" i="14"/>
  <c r="E11" i="14"/>
  <c r="K10" i="14"/>
  <c r="E10" i="14"/>
  <c r="K9" i="14"/>
  <c r="E9" i="14"/>
  <c r="K8" i="14"/>
  <c r="E8" i="14"/>
  <c r="K5" i="14"/>
  <c r="E5" i="14"/>
  <c r="K31" i="2"/>
  <c r="E31" i="2"/>
  <c r="K30" i="2"/>
  <c r="E30" i="2"/>
  <c r="K29" i="2"/>
  <c r="E29" i="2"/>
  <c r="K28" i="2"/>
  <c r="E28" i="2"/>
  <c r="K27" i="2"/>
  <c r="E27" i="2"/>
  <c r="K26" i="2"/>
  <c r="E26" i="2"/>
  <c r="K25" i="2"/>
  <c r="E25" i="2"/>
  <c r="K24" i="2"/>
  <c r="E24" i="2"/>
  <c r="K23" i="2"/>
  <c r="E23" i="2"/>
  <c r="K22" i="2"/>
  <c r="E22" i="2"/>
  <c r="K21" i="2"/>
  <c r="E21" i="2"/>
  <c r="K20" i="2"/>
  <c r="E20" i="2"/>
  <c r="K19" i="2"/>
  <c r="E19" i="2"/>
  <c r="K18" i="2"/>
  <c r="E18" i="2"/>
  <c r="K17" i="2"/>
  <c r="E17" i="2"/>
  <c r="K16" i="2"/>
  <c r="E16" i="2"/>
  <c r="K15" i="2"/>
  <c r="E15" i="2"/>
  <c r="K14" i="2"/>
  <c r="E14" i="2"/>
  <c r="K11" i="2"/>
  <c r="E11" i="2"/>
  <c r="K10" i="2"/>
  <c r="E10" i="2"/>
  <c r="K9" i="2"/>
  <c r="E9" i="2"/>
  <c r="K8" i="2"/>
  <c r="E8" i="2"/>
  <c r="K5" i="2"/>
  <c r="E5" i="2"/>
  <c r="H30" i="13"/>
  <c r="H29" i="13"/>
  <c r="H28" i="13"/>
  <c r="H27" i="13"/>
  <c r="H26" i="13"/>
  <c r="H25" i="13"/>
  <c r="H24" i="13"/>
  <c r="H23" i="13"/>
  <c r="H22" i="13"/>
  <c r="H21" i="13"/>
  <c r="H20" i="13"/>
  <c r="H19" i="13"/>
  <c r="H18" i="13"/>
  <c r="H17" i="13"/>
  <c r="H16" i="13"/>
  <c r="H15" i="13"/>
  <c r="H14" i="13"/>
  <c r="H13" i="13"/>
  <c r="H10" i="13"/>
  <c r="H9" i="13"/>
  <c r="H8" i="13"/>
  <c r="H7" i="13"/>
  <c r="H4" i="13"/>
  <c r="F31" i="1"/>
  <c r="D31" i="1"/>
  <c r="F30" i="1"/>
  <c r="D30" i="1"/>
  <c r="F29" i="1"/>
  <c r="D29" i="1"/>
  <c r="F28" i="1"/>
  <c r="D28" i="1"/>
  <c r="F27" i="1"/>
  <c r="D27" i="1"/>
  <c r="F26" i="1"/>
  <c r="D26" i="1"/>
  <c r="F25" i="1"/>
  <c r="D25" i="1"/>
  <c r="F24" i="1"/>
  <c r="D24" i="1"/>
  <c r="F23" i="1"/>
  <c r="D23" i="1"/>
  <c r="F22" i="1"/>
  <c r="D22" i="1"/>
  <c r="F21" i="1"/>
  <c r="D21" i="1"/>
  <c r="F20" i="1"/>
  <c r="D20" i="1"/>
  <c r="F19" i="1"/>
  <c r="D19" i="1"/>
  <c r="F18" i="1"/>
  <c r="D18" i="1"/>
  <c r="F17" i="1"/>
  <c r="D17" i="1"/>
  <c r="F16" i="1"/>
  <c r="D16" i="1"/>
  <c r="F15" i="1"/>
  <c r="D15" i="1"/>
  <c r="F14" i="1"/>
  <c r="D14" i="1"/>
  <c r="F11" i="1"/>
  <c r="D11" i="1"/>
  <c r="F10" i="1"/>
  <c r="D10" i="1"/>
  <c r="F9" i="1"/>
  <c r="D9" i="1"/>
  <c r="F8" i="1"/>
  <c r="D8" i="1"/>
  <c r="F5" i="1"/>
  <c r="D5" i="1"/>
</calcChain>
</file>

<file path=xl/sharedStrings.xml><?xml version="1.0" encoding="utf-8"?>
<sst xmlns="http://schemas.openxmlformats.org/spreadsheetml/2006/main" count="905" uniqueCount="332">
  <si>
    <t>AFRICA</t>
  </si>
  <si>
    <t>ASIA</t>
  </si>
  <si>
    <t>LATIN AMERICA AND THE CARIBBEAN</t>
  </si>
  <si>
    <t xml:space="preserve">ADDING IT UP APPROACH </t>
  </si>
  <si>
    <t xml:space="preserve">  Adding It Up Methodology </t>
  </si>
  <si>
    <t>DEMOGRAPHICS</t>
  </si>
  <si>
    <t xml:space="preserve"> </t>
  </si>
  <si>
    <t xml:space="preserve">  Population</t>
  </si>
  <si>
    <t xml:space="preserve">  Marital status</t>
  </si>
  <si>
    <t>PREGNANCIES, INTENTION AND OUTCOMES</t>
  </si>
  <si>
    <t xml:space="preserve">  Births</t>
  </si>
  <si>
    <t xml:space="preserve">  Intention status of births </t>
  </si>
  <si>
    <t xml:space="preserve">  Abortions</t>
  </si>
  <si>
    <t xml:space="preserve">  Stillbirths</t>
  </si>
  <si>
    <t>  Maternal deaths: Numbers</t>
  </si>
  <si>
    <t>  Maternal deaths: Causes</t>
  </si>
  <si>
    <t xml:space="preserve">  Newborn deaths: Numbers</t>
  </si>
  <si>
    <t xml:space="preserve">  Newborn deaths: Causes</t>
  </si>
  <si>
    <t>SERVICE NEEDS AND USE</t>
  </si>
  <si>
    <t xml:space="preserve">  Maternal and newborn health 
</t>
  </si>
  <si>
    <t xml:space="preserve">  Contraception</t>
  </si>
  <si>
    <t>INTERVENTIONS</t>
  </si>
  <si>
    <t xml:space="preserve">  WHO guidelines for contraceptive 
  and maternal and newborn 
  health services</t>
  </si>
  <si>
    <t xml:space="preserve">  Task shifting</t>
  </si>
  <si>
    <t xml:space="preserve">  Maternal and newborn health 
  intervention effectiveness</t>
  </si>
  <si>
    <t>The Lives Saved Tool (LiST) Visualizer, 2017, http://listvisualizer.org/.</t>
  </si>
  <si>
    <t>COSTS</t>
  </si>
  <si>
    <t xml:space="preserve">  Commodities and supplies</t>
  </si>
  <si>
    <t xml:space="preserve">  WHO estimates of health worker 
  salary costs</t>
  </si>
  <si>
    <t xml:space="preserve">  Program and system costs
  (indirect overheard costs) </t>
  </si>
  <si>
    <t xml:space="preserve">Eastern Africa </t>
  </si>
  <si>
    <t>Burundi</t>
  </si>
  <si>
    <t>Comoros</t>
  </si>
  <si>
    <t>Djibouti</t>
  </si>
  <si>
    <t>Eritrea</t>
  </si>
  <si>
    <t>Ethiopia</t>
  </si>
  <si>
    <t>Kenya</t>
  </si>
  <si>
    <t>Madagascar</t>
  </si>
  <si>
    <t>Malawi</t>
  </si>
  <si>
    <t>Mauritius</t>
  </si>
  <si>
    <t>Mozambique</t>
  </si>
  <si>
    <t>Rwanda</t>
  </si>
  <si>
    <t>Somalia</t>
  </si>
  <si>
    <t>South Sudan</t>
  </si>
  <si>
    <t>Uganda</t>
  </si>
  <si>
    <t>Tanzania</t>
  </si>
  <si>
    <t>Zambia</t>
  </si>
  <si>
    <t>Zimbabwe</t>
  </si>
  <si>
    <t>Angola</t>
  </si>
  <si>
    <t>Cameroon</t>
  </si>
  <si>
    <t>Central African Republic</t>
  </si>
  <si>
    <t>Chad</t>
  </si>
  <si>
    <t>Congo</t>
  </si>
  <si>
    <t>Equatorial Guinea</t>
  </si>
  <si>
    <t>Gabon</t>
  </si>
  <si>
    <t>Sao Tome and Principe</t>
  </si>
  <si>
    <t>Botswana</t>
  </si>
  <si>
    <t>Lesotho</t>
  </si>
  <si>
    <t>Namibia</t>
  </si>
  <si>
    <t>South Africa</t>
  </si>
  <si>
    <t>Benin</t>
  </si>
  <si>
    <t>Burkina Faso</t>
  </si>
  <si>
    <t>Côte d'Ivoire</t>
  </si>
  <si>
    <t>Gambia</t>
  </si>
  <si>
    <t>Ghana</t>
  </si>
  <si>
    <t>Guinea</t>
  </si>
  <si>
    <t>Guinea-Bissau</t>
  </si>
  <si>
    <t>Liberia</t>
  </si>
  <si>
    <t>Mali</t>
  </si>
  <si>
    <t>Mauritania</t>
  </si>
  <si>
    <t>Niger</t>
  </si>
  <si>
    <t>Nigeria</t>
  </si>
  <si>
    <t>Senegal</t>
  </si>
  <si>
    <t>Sierra Leone</t>
  </si>
  <si>
    <t>Togo</t>
  </si>
  <si>
    <t>Algeria</t>
  </si>
  <si>
    <t>Egypt</t>
  </si>
  <si>
    <t>Libya</t>
  </si>
  <si>
    <t>Morocco</t>
  </si>
  <si>
    <t>Western Sahara</t>
  </si>
  <si>
    <t>China</t>
  </si>
  <si>
    <t>Mongolia</t>
  </si>
  <si>
    <t>Kazakhstan</t>
  </si>
  <si>
    <t>Kyrgyzstan</t>
  </si>
  <si>
    <t>Tajikistan</t>
  </si>
  <si>
    <t>Turkmenistan</t>
  </si>
  <si>
    <t>Uzbekistan</t>
  </si>
  <si>
    <t>Afghanistan</t>
  </si>
  <si>
    <t>Bangladesh</t>
  </si>
  <si>
    <t>Bhutan</t>
  </si>
  <si>
    <t>India</t>
  </si>
  <si>
    <t>Maldives</t>
  </si>
  <si>
    <t>Nepal</t>
  </si>
  <si>
    <t>Pakistan</t>
  </si>
  <si>
    <t>Sri Lanka</t>
  </si>
  <si>
    <t>Brunei Darussalam</t>
  </si>
  <si>
    <t>Cambodia</t>
  </si>
  <si>
    <t>Indonesia</t>
  </si>
  <si>
    <t>Malaysia</t>
  </si>
  <si>
    <t>Myanmar</t>
  </si>
  <si>
    <t>Philippines</t>
  </si>
  <si>
    <t>Singapore</t>
  </si>
  <si>
    <t>Thailand</t>
  </si>
  <si>
    <t>Timor-Leste</t>
  </si>
  <si>
    <t>Viet Nam</t>
  </si>
  <si>
    <t>Armenia</t>
  </si>
  <si>
    <t>Azerbaijan</t>
  </si>
  <si>
    <t>Bahrain</t>
  </si>
  <si>
    <t>Cyprus</t>
  </si>
  <si>
    <t>Georgia</t>
  </si>
  <si>
    <t>Iraq</t>
  </si>
  <si>
    <t>Israel</t>
  </si>
  <si>
    <t>Jordan</t>
  </si>
  <si>
    <t>Kuwait</t>
  </si>
  <si>
    <t>Lebanon</t>
  </si>
  <si>
    <t>Oman</t>
  </si>
  <si>
    <t>Qatar</t>
  </si>
  <si>
    <t>Saudi Arabia</t>
  </si>
  <si>
    <t>Turkey</t>
  </si>
  <si>
    <t>United Arab Emirates</t>
  </si>
  <si>
    <t>Bahamas</t>
  </si>
  <si>
    <t>Barbados</t>
  </si>
  <si>
    <t>Cuba</t>
  </si>
  <si>
    <t>Dominican Republic</t>
  </si>
  <si>
    <t>Guadeloupe</t>
  </si>
  <si>
    <t>Haiti</t>
  </si>
  <si>
    <t>Jamaica</t>
  </si>
  <si>
    <t>Martinique</t>
  </si>
  <si>
    <t>Puerto Rico</t>
  </si>
  <si>
    <t>Saint Lucia</t>
  </si>
  <si>
    <t>Trinidad and Tobago</t>
  </si>
  <si>
    <t>Belize</t>
  </si>
  <si>
    <t>Costa Rica</t>
  </si>
  <si>
    <t>El Salvador</t>
  </si>
  <si>
    <t>Guatemala</t>
  </si>
  <si>
    <t>Honduras</t>
  </si>
  <si>
    <t>Mexico</t>
  </si>
  <si>
    <t>Nicaragua</t>
  </si>
  <si>
    <t>Panama</t>
  </si>
  <si>
    <t>Argentina</t>
  </si>
  <si>
    <t>Bolivia</t>
  </si>
  <si>
    <t>Brazil</t>
  </si>
  <si>
    <t>Chile</t>
  </si>
  <si>
    <t>Colombia</t>
  </si>
  <si>
    <t>Ecuador</t>
  </si>
  <si>
    <t>Guyana</t>
  </si>
  <si>
    <t>Paraguay</t>
  </si>
  <si>
    <t>Peru</t>
  </si>
  <si>
    <t>Suriname</t>
  </si>
  <si>
    <t>Uruguay</t>
  </si>
  <si>
    <t>Venezuela</t>
  </si>
  <si>
    <t>OCEANIA</t>
  </si>
  <si>
    <t>Fiji</t>
  </si>
  <si>
    <t>New Caledonia</t>
  </si>
  <si>
    <t>Papua New Guinea</t>
  </si>
  <si>
    <t>Solomon Islands</t>
  </si>
  <si>
    <t>Vanuatu</t>
  </si>
  <si>
    <t>Guam</t>
  </si>
  <si>
    <t>French Polynesia</t>
  </si>
  <si>
    <t>Samoa</t>
  </si>
  <si>
    <t>Region, subregion and country</t>
  </si>
  <si>
    <t xml:space="preserve">  Eastern Africa</t>
  </si>
  <si>
    <t xml:space="preserve">  Middle Africa</t>
  </si>
  <si>
    <t xml:space="preserve">  Southern Africa</t>
  </si>
  <si>
    <t xml:space="preserve">  Western Africa</t>
  </si>
  <si>
    <t xml:space="preserve">  Northern Africa</t>
  </si>
  <si>
    <t xml:space="preserve">  Eastern Asia</t>
  </si>
  <si>
    <t xml:space="preserve">  Central Asia</t>
  </si>
  <si>
    <t xml:space="preserve">  Southeast Asia</t>
  </si>
  <si>
    <t xml:space="preserve">  Western Asia  </t>
  </si>
  <si>
    <t xml:space="preserve">  Caribbean</t>
  </si>
  <si>
    <t xml:space="preserve">  Central America </t>
  </si>
  <si>
    <t xml:space="preserve">  South America</t>
  </si>
  <si>
    <t>Unmet need (no method)</t>
  </si>
  <si>
    <t xml:space="preserve">Total maternal deaths </t>
  </si>
  <si>
    <t>All developing regions</t>
  </si>
  <si>
    <t>UN Population Division regions and subregions</t>
  </si>
  <si>
    <t xml:space="preserve">  Southern Asia</t>
  </si>
  <si>
    <t>Low-income countries</t>
  </si>
  <si>
    <t>Sub-Saharan Africa</t>
  </si>
  <si>
    <t>X</t>
  </si>
  <si>
    <t>Réunion (a)</t>
  </si>
  <si>
    <t>Dem. Rep. of the Congo</t>
  </si>
  <si>
    <t>Swaziland</t>
  </si>
  <si>
    <t xml:space="preserve">Sudan </t>
  </si>
  <si>
    <t xml:space="preserve">Tunisia </t>
  </si>
  <si>
    <t xml:space="preserve">  Eastern Asia </t>
  </si>
  <si>
    <t>Hong Kong (China)</t>
  </si>
  <si>
    <t>Macao (China) (c)</t>
  </si>
  <si>
    <t>Dem. Rep. of Korea (North)</t>
  </si>
  <si>
    <t>Rep. of Korea (South)</t>
  </si>
  <si>
    <t xml:space="preserve">  Central Asia </t>
  </si>
  <si>
    <t xml:space="preserve">  Southern Asia </t>
  </si>
  <si>
    <t>Iran</t>
  </si>
  <si>
    <t xml:space="preserve">  Southeast Asia </t>
  </si>
  <si>
    <t>Laos</t>
  </si>
  <si>
    <t xml:space="preserve">  Western Asia </t>
  </si>
  <si>
    <t>State of Palestine</t>
  </si>
  <si>
    <t>Syria</t>
  </si>
  <si>
    <t xml:space="preserve">Yemen </t>
  </si>
  <si>
    <t xml:space="preserve">  Melanesia</t>
  </si>
  <si>
    <t xml:space="preserve">  Micronesia</t>
  </si>
  <si>
    <t>Fed. St. of Micronesia (d)</t>
  </si>
  <si>
    <t xml:space="preserve">  Polynesia</t>
  </si>
  <si>
    <t xml:space="preserve">Tonga (e) </t>
  </si>
  <si>
    <t>St. Vincent &amp; the Grenadines</t>
  </si>
  <si>
    <t>U.S. Virgin Islands (f)</t>
  </si>
  <si>
    <t xml:space="preserve">  Central America</t>
  </si>
  <si>
    <t>French Guiana (g)</t>
  </si>
  <si>
    <t xml:space="preserve">               </t>
  </si>
  <si>
    <t xml:space="preserve">  Upper-middle </t>
  </si>
  <si>
    <t xml:space="preserve">  Lower-middle </t>
  </si>
  <si>
    <t xml:space="preserve">  Low </t>
  </si>
  <si>
    <t>% of all pregnancies that are unintended</t>
  </si>
  <si>
    <t xml:space="preserve">100% coverage of contraceptive care </t>
  </si>
  <si>
    <t>Unintended pregnancies</t>
  </si>
  <si>
    <t xml:space="preserve">Total newborn deaths </t>
  </si>
  <si>
    <t xml:space="preserve">Current levels of contraceptive care </t>
  </si>
  <si>
    <t xml:space="preserve">High-income countries </t>
  </si>
  <si>
    <t xml:space="preserve">  Sub-Saharan Africa†</t>
  </si>
  <si>
    <t>ASIA‡</t>
  </si>
  <si>
    <t>Country income grouping, region and subregion</t>
  </si>
  <si>
    <t>Country income level*</t>
  </si>
  <si>
    <t xml:space="preserve">Intended pregnancies </t>
  </si>
  <si>
    <t>Adding It Up: Investing in Contraception and Maternal and Newborn Health, 2017—Supplementary Tables</t>
  </si>
  <si>
    <t>% with skilled attendance at delivery</t>
  </si>
  <si>
    <t>% delivered in health facility</t>
  </si>
  <si>
    <t>Total</t>
  </si>
  <si>
    <t xml:space="preserve">Induced abortions </t>
  </si>
  <si>
    <t>Unplanned births</t>
  </si>
  <si>
    <t>Stillbirths</t>
  </si>
  <si>
    <t>Mis-
carriages</t>
  </si>
  <si>
    <t>Use long-acting reversible method and sterilization §</t>
  </si>
  <si>
    <t>Cost per person per year</t>
  </si>
  <si>
    <t xml:space="preserve">No contraceptive care </t>
  </si>
  <si>
    <t>LOW AND MIDDLE-INCOME COUNTRIES (LMICs)</t>
  </si>
  <si>
    <t>% with any professional ANC visit</t>
  </si>
  <si>
    <t>Use modern method§</t>
  </si>
  <si>
    <t xml:space="preserve">Unmet need   </t>
  </si>
  <si>
    <t xml:space="preserve">Total </t>
  </si>
  <si>
    <t>Use traditional method**</t>
  </si>
  <si>
    <t>Use no method</t>
  </si>
  <si>
    <t>by Jacqueline E. Darroch, Elizabeth Sully and Ann Biddlecom</t>
  </si>
  <si>
    <t>© 2017 Guttmacher Institute</t>
  </si>
  <si>
    <t xml:space="preserve">Bearak J and Sedgh G, Guttmacher Institute, model-based estimates of intention status of births based on data from Demographic and Health Surveys, Multiple Indicator Cluster Surveys, PMA2020 Surveys and other national survey data files. </t>
  </si>
  <si>
    <t xml:space="preserve">Audam S, Guttmacher Institute, calculations of data from Demographic and Health Surveys, Multiple Indicator Cluster Surveys, PMA2020 Surveys and other national survey data files. </t>
  </si>
  <si>
    <t xml:space="preserve">  Contraceptive use–failure rates </t>
  </si>
  <si>
    <t>Calculations of data on contraceptive commodity and supply costs from UNFPA's Reproductive Health Interchange database, Management Sciences for Health's 2015 international drug price indicator guide and UNICEF's 2016 supply catalog.</t>
  </si>
  <si>
    <t>No. of pregnancies that are unintended (000s)</t>
  </si>
  <si>
    <t xml:space="preserve">% distribution of unintended pregnancies by contraceptive need and use </t>
  </si>
  <si>
    <t>Unmet need (traditional methods)††</t>
  </si>
  <si>
    <t>Use short-term reversible method**</t>
  </si>
  <si>
    <t>Met need</t>
  </si>
  <si>
    <t xml:space="preserve">Table 1. Developing countries by income category, according to region and subregion, 2017           
</t>
  </si>
  <si>
    <t>Table 3. Distribution of unintended pregnancies among women aged 15–49 by contraceptive need and use, according to country income level and developing region, 2017</t>
  </si>
  <si>
    <t>Table 7. Estimated annual number of unintended pregnancies by outcome and contraceptive use scenario, according to country income level and developing region, 2017</t>
  </si>
  <si>
    <t>Women with live births needing care for major complications</t>
  </si>
  <si>
    <t>No.  (000s)</t>
  </si>
  <si>
    <t>% receiving care</t>
  </si>
  <si>
    <t>Newborns needing care for major complications</t>
  </si>
  <si>
    <t>No. (000s)</t>
  </si>
  <si>
    <t>Table 4. Among women with live births, the proportion who received selected antenatal care (ANC) interventions and the number of women and newborns needing and receiving care for major complications, according to country income level and developing region, 2017</t>
  </si>
  <si>
    <t>Table 5. Number of maternal deaths under various scenarios of needs met for modern contraceptive and maternal and newborn health (MNH) care, according to country income level and developing region, 2017</t>
  </si>
  <si>
    <t xml:space="preserve">Current levels of contraceptive and MNH care </t>
  </si>
  <si>
    <t xml:space="preserve">100% coverage of contraceptive care, current level of MNH care </t>
  </si>
  <si>
    <t xml:space="preserve">100% coverage of MNH care, current level of contraceptive care </t>
  </si>
  <si>
    <t>100% coverage of contraceptive and MNH care</t>
  </si>
  <si>
    <t>Table 6. Number of newborn deaths under various scenarios of needs met for modern contraceptive and maternal and newborn health (MNH) care, according to country income level and developing region, 2017</t>
  </si>
  <si>
    <t>100% coverage of contraceptive care, current level of MNH care</t>
  </si>
  <si>
    <t>No. of newborn deaths (000s)</t>
  </si>
  <si>
    <t>No. of unintended pregnancies (000s)</t>
  </si>
  <si>
    <t xml:space="preserve">To accompany the fact sheet available at: </t>
  </si>
  <si>
    <t>Total costs (000s)</t>
  </si>
  <si>
    <t>Contraceptive service costs (000s)</t>
  </si>
  <si>
    <t>MNH service costs: unintended pregnancies (000s)</t>
  </si>
  <si>
    <t>MNH service costs: intended pregnancies (000s)</t>
  </si>
  <si>
    <t>Table 8. Annual costs in 2017 U.S. dollars under various scenarios of needs met for modern contraceptive and maternal and newborn health (MNH) care, according to country income level and developing region, 2017</t>
  </si>
  <si>
    <t>Table 2. Number of women aged 15–49, by desire to avoid a pregnancy and contraceptive use, according to country income level and developing region, 2017</t>
  </si>
  <si>
    <t xml:space="preserve">  Oceania</t>
  </si>
  <si>
    <r>
      <rPr>
        <i/>
        <sz val="11"/>
        <color theme="1"/>
        <rFont val="Calibri"/>
        <family val="2"/>
        <scheme val="minor"/>
      </rPr>
      <t>*</t>
    </r>
    <r>
      <rPr>
        <sz val="11"/>
        <color theme="1"/>
        <rFont val="Calibri"/>
        <family val="2"/>
        <scheme val="minor"/>
      </rP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§Modern methods include female and male sterilization, hormonal methods, IUDs, male and female condoms, modern fertility awareness–based methods, lactational amenorrhea method, emergency contraception and other supply methods. **Traditional methods include periodic abstinence, withdrawl, abstinence/long-term abstinence, breast-feeding/long-term breast-feeding and other nonsupply methods. </t>
    </r>
    <r>
      <rPr>
        <i/>
        <sz val="11"/>
        <color theme="1"/>
        <rFont val="Calibri"/>
        <family val="2"/>
        <scheme val="minor"/>
      </rPr>
      <t xml:space="preserve">Notes: </t>
    </r>
    <r>
      <rPr>
        <sz val="11"/>
        <color theme="1"/>
        <rFont val="Calibri"/>
        <family val="2"/>
        <scheme val="minor"/>
      </rPr>
      <t xml:space="preserve">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</si>
  <si>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§Long-acting reversible methods include implants and IUDs. Sterilization includes both male and female sterilization. **Short-term reversible methods include hormonal methods, male and female condoms, modern fertility awareness–based methods, lactational amenorrhea method, emergency contraception and other supply methods. ††Traditional methods include periodic abstinence, withdrawl, abstinence/long-term abstinence, breast-feeding/long-term breast-feeding, and other nonsupply methods.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for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</si>
  <si>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 xml:space="preserve">Notes: </t>
    </r>
    <r>
      <rPr>
        <sz val="11"/>
        <color theme="1"/>
        <rFont val="Calibri"/>
        <family val="2"/>
        <scheme val="minor"/>
      </rPr>
      <t xml:space="preserve">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</si>
  <si>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</si>
  <si>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were made from unrounded data. </t>
    </r>
  </si>
  <si>
    <r>
      <t xml:space="preserve">*Per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Eastern, Middle, Southern and Western Africa. ‡Asia total includes Oceania, except for Australia and New Zealand; Asia total and Eastern Asia exclude Japan. </t>
    </r>
    <r>
      <rPr>
        <i/>
        <sz val="11"/>
        <color theme="1"/>
        <rFont val="Calibri"/>
        <family val="2"/>
        <scheme val="minor"/>
      </rPr>
      <t>Notes:</t>
    </r>
    <r>
      <rPr>
        <sz val="11"/>
        <color theme="1"/>
        <rFont val="Calibri"/>
        <family val="2"/>
        <scheme val="minor"/>
      </rPr>
      <t xml:space="preserve"> Numbers presented in the tables are unrounded to facilitate their use in further calculations, but this does not indicate precision. Calculations of distributions, rates and numbers for were made from unrounded data. </t>
    </r>
  </si>
  <si>
    <t>No. of maternal deaths</t>
  </si>
  <si>
    <t>Net savings in total cost of full care resulting from 100% coverage of contraceptive care (000s) (col. L - col. G)</t>
  </si>
  <si>
    <t>https://www.guttmacher.org/fact-sheet/adding-it-up-contraception-mnh-2017</t>
  </si>
  <si>
    <r>
      <t xml:space="preserve">Darroch J, Singh S and Weissman E, </t>
    </r>
    <r>
      <rPr>
        <i/>
        <sz val="12"/>
        <color theme="1"/>
        <rFont val="Calibri"/>
        <family val="2"/>
        <scheme val="minor"/>
      </rPr>
      <t>Adding It Up: The Costs and Benefits of Investing in Sexual and Reproductive Health 2014—Estimation Methodology</t>
    </r>
    <r>
      <rPr>
        <sz val="12"/>
        <color theme="1"/>
        <rFont val="Calibri"/>
        <family val="2"/>
        <scheme val="minor"/>
      </rPr>
      <t>, New York: Guttmacher Institute, 2016, https://www.guttmacher.org/report/adding-it-costs-and-benefits-investing-sexual-and-reproductive-health-2014-methodology.</t>
    </r>
  </si>
  <si>
    <r>
      <t xml:space="preserve">Department of Economic and Social Affairs, UN Population Division, </t>
    </r>
    <r>
      <rPr>
        <i/>
        <sz val="12"/>
        <color theme="1"/>
        <rFont val="Calibri"/>
        <family val="2"/>
        <scheme val="minor"/>
      </rPr>
      <t>Estimates and Projections of the Number of Women Aged 15–49 Who Are Married or in a Union: 2016 Revision</t>
    </r>
    <r>
      <rPr>
        <sz val="12"/>
        <color theme="1"/>
        <rFont val="Calibri"/>
        <family val="2"/>
        <scheme val="minor"/>
      </rPr>
      <t>, New York: UN Population Division, 2016, http://www.un.org/en/development/desa/population/theme/marriage-unions/marriage_estimates.shtml.</t>
    </r>
  </si>
  <si>
    <r>
      <t xml:space="preserve">Department of Economic and Social Affairs, UN Population Division, </t>
    </r>
    <r>
      <rPr>
        <i/>
        <sz val="12"/>
        <color theme="1"/>
        <rFont val="Calibri"/>
        <family val="2"/>
        <scheme val="minor"/>
      </rPr>
      <t>World Population Prospects: The 2015 Revision, Births by Five-Year Age Group of Mother, Major Area, Region and Country, 1950–2100</t>
    </r>
    <r>
      <rPr>
        <sz val="12"/>
        <color theme="1"/>
        <rFont val="Calibri"/>
        <family val="2"/>
        <scheme val="minor"/>
      </rPr>
      <t xml:space="preserve">, New York: UN Population Division, 2015.
Department of Economic and Social Affairs, UN Population Division, </t>
    </r>
    <r>
      <rPr>
        <i/>
        <sz val="12"/>
        <color theme="1"/>
        <rFont val="Calibri"/>
        <family val="2"/>
        <scheme val="minor"/>
      </rPr>
      <t>World Population Prospects: The 2015 Revision, Malaysia Erratum</t>
    </r>
    <r>
      <rPr>
        <sz val="12"/>
        <color theme="1"/>
        <rFont val="Calibri"/>
        <family val="2"/>
        <scheme val="minor"/>
      </rPr>
      <t>, New York: UN Population Division, 2015.</t>
    </r>
  </si>
  <si>
    <r>
      <t xml:space="preserve">Calculations of data from Sedgh G et al., Abortion incidence between 1990 and 2014: global, regional, and subregional levels and trends, </t>
    </r>
    <r>
      <rPr>
        <i/>
        <sz val="12"/>
        <color theme="1"/>
        <rFont val="Calibri"/>
        <family val="2"/>
        <scheme val="minor"/>
      </rPr>
      <t>The Lancet</t>
    </r>
    <r>
      <rPr>
        <sz val="12"/>
        <color theme="1"/>
        <rFont val="Calibri"/>
        <family val="2"/>
        <scheme val="minor"/>
      </rPr>
      <t>, 2016, 388(10041):258–267.</t>
    </r>
  </si>
  <si>
    <r>
      <t xml:space="preserve">World Health Organization (WHO), </t>
    </r>
    <r>
      <rPr>
        <i/>
        <sz val="12"/>
        <color theme="1"/>
        <rFont val="Calibri"/>
        <family val="2"/>
        <scheme val="minor"/>
      </rPr>
      <t>Trends in Maternal Mortality: 1990 to 2015: Estimates by WHO, UNICEF, UNFPA, The World Bank and the United Nations Population Division</t>
    </r>
    <r>
      <rPr>
        <sz val="12"/>
        <color theme="1"/>
        <rFont val="Calibri"/>
        <family val="2"/>
        <scheme val="minor"/>
      </rPr>
      <t>, Geneva: WHO, 2015, http://www.who.int/reproductivehealth/publications/monitoring/maternal-mortality-2015/en/.</t>
    </r>
  </si>
  <si>
    <r>
      <t xml:space="preserve">Institute for Health Metrics and Evaluation (IHME), </t>
    </r>
    <r>
      <rPr>
        <i/>
        <sz val="12"/>
        <color theme="1"/>
        <rFont val="Calibri"/>
        <family val="2"/>
        <scheme val="minor"/>
      </rPr>
      <t>Global Burden of Disease Study 2015 Results</t>
    </r>
    <r>
      <rPr>
        <sz val="12"/>
        <color theme="1"/>
        <rFont val="Calibri"/>
        <family val="2"/>
        <scheme val="minor"/>
      </rPr>
      <t>, Seattle, WA: IHME, 2016, http://ghdx.healthdata.org/gbd-results-tool.</t>
    </r>
  </si>
  <si>
    <r>
      <t xml:space="preserve">UN Inter-agency Group for Child Mortality Estimation, </t>
    </r>
    <r>
      <rPr>
        <i/>
        <sz val="12"/>
        <color theme="1"/>
        <rFont val="Calibri"/>
        <family val="2"/>
        <scheme val="minor"/>
      </rPr>
      <t>Under-Five Mortality Rate, Infant Mortality Rate, Neonatal Mortality Rate and Number of Deaths</t>
    </r>
    <r>
      <rPr>
        <sz val="12"/>
        <color theme="1"/>
        <rFont val="Calibri"/>
        <family val="2"/>
        <scheme val="minor"/>
      </rPr>
      <t>, New York: UN Children’s Fund (UNICEF), 2015, http://www.childmortality.org/.</t>
    </r>
  </si>
  <si>
    <r>
      <t xml:space="preserve">Liu L et al., Global, regional, and national causes of child mortality in 2000–2013: an updated systematic analysis; Appendix, </t>
    </r>
    <r>
      <rPr>
        <i/>
        <sz val="12"/>
        <color theme="1"/>
        <rFont val="Calibri"/>
        <family val="2"/>
        <scheme val="minor"/>
      </rPr>
      <t>The Lancet</t>
    </r>
    <r>
      <rPr>
        <sz val="12"/>
        <color theme="1"/>
        <rFont val="Calibri"/>
        <family val="2"/>
        <scheme val="minor"/>
      </rPr>
      <t>, 2015, 385(9966):430–440.</t>
    </r>
  </si>
  <si>
    <r>
      <t xml:space="preserve">Bradley S and Polis C, Global contraceptive failure rates: Who is most at risk?, Presented at Population Association of America Annual Meeting, Chicago, April 2017.
Trussell J, Contraceptive efficacy, in: Hatcher R et al., eds., </t>
    </r>
    <r>
      <rPr>
        <i/>
        <sz val="12"/>
        <color theme="1"/>
        <rFont val="Calibri"/>
        <family val="2"/>
        <scheme val="minor"/>
      </rPr>
      <t>Contraceptive Technology</t>
    </r>
    <r>
      <rPr>
        <sz val="12"/>
        <color theme="1"/>
        <rFont val="Calibri"/>
        <family val="2"/>
        <scheme val="minor"/>
      </rPr>
      <t>, 20th ed., New York: Ardent Media, 2011.</t>
    </r>
  </si>
  <si>
    <r>
      <t xml:space="preserve">WHO, </t>
    </r>
    <r>
      <rPr>
        <i/>
        <sz val="12"/>
        <color theme="1"/>
        <rFont val="Calibri"/>
        <family val="2"/>
        <scheme val="minor"/>
      </rPr>
      <t>WHO Recommendations on Antenatal Care for a Positive Pregnancy Experience</t>
    </r>
    <r>
      <rPr>
        <sz val="12"/>
        <color theme="1"/>
        <rFont val="Calibri"/>
        <family val="2"/>
        <scheme val="minor"/>
      </rPr>
      <t>, Geneva: WHO, 2016.</t>
    </r>
  </si>
  <si>
    <r>
      <t xml:space="preserve">WHO, </t>
    </r>
    <r>
      <rPr>
        <i/>
        <sz val="12"/>
        <color theme="1"/>
        <rFont val="Calibri"/>
        <family val="2"/>
        <scheme val="minor"/>
      </rPr>
      <t>Optimizing Health Worker Roles to Improve Access to Key Maternal and Newborn Health Interventions through Task Shifting</t>
    </r>
    <r>
      <rPr>
        <sz val="12"/>
        <color theme="1"/>
        <rFont val="Calibri"/>
        <family val="2"/>
        <scheme val="minor"/>
      </rPr>
      <t>, Geneva: WHO, 2012.</t>
    </r>
  </si>
  <si>
    <r>
      <t>WHO, WHO-CHOICE estimates, 2017 (forthcoming), http://www.who.int/choice/en/.</t>
    </r>
    <r>
      <rPr>
        <sz val="12"/>
        <rFont val="Calibri"/>
        <family val="2"/>
        <scheme val="minor"/>
      </rPr>
      <t xml:space="preserve"> </t>
    </r>
  </si>
  <si>
    <r>
      <t xml:space="preserve">Department of Economic and Social Affairs, UN Population Division, </t>
    </r>
    <r>
      <rPr>
        <i/>
        <sz val="12"/>
        <color theme="1"/>
        <rFont val="Calibri"/>
        <family val="2"/>
        <scheme val="minor"/>
      </rPr>
      <t>Revised Cost Estimates for the Implementation of the Programme of Action of the International Conference on Population and Development: A Methodological Report</t>
    </r>
    <r>
      <rPr>
        <sz val="12"/>
        <color theme="1"/>
        <rFont val="Calibri"/>
        <family val="2"/>
        <scheme val="minor"/>
      </rPr>
      <t>, New York: UN Population Division, 2009, https://www.unfpa.org/sites/default/files/resource-pdf/Revised_Costing_ICPD.pdf.
Darroch J, Singh S and Weissman E, Appendix B: estimating sexual and reproductive health program and systems costs in:</t>
    </r>
    <r>
      <rPr>
        <i/>
        <sz val="12"/>
        <color theme="1"/>
        <rFont val="Calibri"/>
        <family val="2"/>
        <scheme val="minor"/>
      </rPr>
      <t xml:space="preserve"> Adding It Up: The Costs and Benefits of Investing in Family Planning and Maternal and Newborn Health 2014—Estimation Methodology</t>
    </r>
    <r>
      <rPr>
        <sz val="12"/>
        <color theme="1"/>
        <rFont val="Calibri"/>
        <family val="2"/>
        <scheme val="minor"/>
      </rPr>
      <t>, New York: Guttmacher Institute, 2016, https://www.guttmacher.org/report/adding-it-costs-and-benefits-investing-sexual-and-reproductive-health-2014-methodology.</t>
    </r>
  </si>
  <si>
    <t>Lower-middle–income countries</t>
  </si>
  <si>
    <t xml:space="preserve">Upper-middle–income countries </t>
  </si>
  <si>
    <r>
      <t xml:space="preserve">Suggested citation: Darroch JE et al., </t>
    </r>
    <r>
      <rPr>
        <i/>
        <sz val="14"/>
        <color theme="1"/>
        <rFont val="Calibri"/>
        <family val="2"/>
        <scheme val="minor"/>
      </rPr>
      <t>Adding It Up: Investing in Contraception and Maternal and Newborn Health, 2017—Supplementary Tables,</t>
    </r>
    <r>
      <rPr>
        <sz val="14"/>
        <color theme="1"/>
        <rFont val="Calibri"/>
        <family val="2"/>
        <scheme val="minor"/>
      </rPr>
      <t xml:space="preserve"> New York: Guttmacher Institute, 2017, www.guttmacher.org/fact-sheet/adding-it-up-contraception-mnh-2017.</t>
    </r>
  </si>
  <si>
    <r>
      <t xml:space="preserve">Adding It Up Fact Sheet Sources 2017
</t>
    </r>
    <r>
      <rPr>
        <sz val="14"/>
        <rFont val="Calibri"/>
        <family val="2"/>
        <scheme val="minor"/>
      </rPr>
      <t>This following are the key sources used for Adding It Up 2017.  Data were adjusted from reference years to apply to 2017.</t>
    </r>
  </si>
  <si>
    <t>Cabo Verde (b)</t>
  </si>
  <si>
    <t>Wanting to avoid pregnancy (000s)</t>
  </si>
  <si>
    <t>Total (000s)</t>
  </si>
  <si>
    <t>Not wanting to avoid pregnancy (000s)</t>
  </si>
  <si>
    <r>
      <rPr>
        <i/>
        <sz val="11"/>
        <rFont val="Calibri"/>
        <family val="2"/>
        <scheme val="minor"/>
      </rPr>
      <t xml:space="preserve">Notes: </t>
    </r>
    <r>
      <rPr>
        <sz val="11"/>
        <rFont val="Calibri"/>
        <family val="2"/>
        <scheme val="minor"/>
      </rPr>
      <t>Per World Bank classifications, low income corresponds to a 2015 GNI per capita of $1,025 or less, lower-middle to $1,026–4,035, and upper-middle to $4,036–12,475. Countries with GNI per capita of $12,476 or greater are not included in the income classifications presented here. This analysis covers 96% of all low- and middle-income countries: 100% of those that are low income, 98% of those that are lower-middle income and 93% of those in the upper-middle–income category. Sub-Saharan Africa includes all countries in Eastern, Middle, Southern and Western Africa. (a) Réunion grouped with Mayotte and Seychelles for many of the calculations. (b) Cabo Verde grouped with Saint Helena for many of the calculations. (c) Macao grouped with other unlisted areas of East Asia for many of the calculations. (d)  Federated States of Micronesia grouped with Kiribati, Marshall Islands, Nauru, Northern Mariana Islands and Palau for many of the calculations. (e) Tonga grouped with American Samoa, Cook Islands, Niue, Pitcairn, Tokelau, Tuvalu, and Wallis and Futuna Islands for many of the calculations. (f) U.S. Virgin Islands grouped with Anguilla, Antigua and Barbuda, Aruba, British Virgin Islands, Cayman Islands, Dominica, Grenada, Montserrat, Saint Barthélemy, Saint Kitts and Nevis, Saint Martin (French part), and Turks and Caicos Islands for many of the calculations. (g) French Guiana grouped with Falkland Islands for many of the calculations.</t>
    </r>
  </si>
  <si>
    <t>Total wanting to avoid pregnancy</t>
  </si>
  <si>
    <t>% with 4+ professional ANC visits</t>
  </si>
  <si>
    <t>ERRATA</t>
  </si>
  <si>
    <t>Adding It Up: Investing in Contraception and Maternal and Newborn Health, 2017</t>
  </si>
  <si>
    <t>Changes to maternal and newborn health care coverage and contraceptive and maternal and newborn care cost estimates were implemented on October 25, 2017 to correct errors in an earlier version of these tables. These corrections do not change the study’s summary findings or conclusions. Specific corrections to the accompanying fact sheet are listed below.</t>
  </si>
  <si>
    <t>61% to 63% in developing regions</t>
  </si>
  <si>
    <t>45% to 51% in Africa</t>
  </si>
  <si>
    <t>66% to 67% in Asia</t>
  </si>
  <si>
    <t>87% to 88% in Latin America and the Caribbean</t>
  </si>
  <si>
    <t>• Percentage of women who receive four or more antenatal care visits, among women who give birth each year, is corrected from:</t>
  </si>
  <si>
    <t>• Percentage of women who give birth in a health facility, among women who give birth each year in developing regions, is corrected from 73% to 72%</t>
  </si>
  <si>
    <t>• Number of deaths prevented by the current level of maternal and newborn health care is corrected from 197,000 maternal deaths to 198,000 maternal deaths and from 2.0 million newborn deaths to 1.8 million newborn deaths per year in developing regions</t>
  </si>
  <si>
    <t>• Number of newborn deaths in developing regions under 100% coverage of maternal care is corrected from 659,000 to 655,000</t>
  </si>
  <si>
    <t>• Number of newborn deaths in developing regions under 100% coverage of both contraceptive and maternal care is corrected from 541,000 to 538,000</t>
  </si>
  <si>
    <t>• Annual cost of contraceptive and maternal and newborn care at current levels is corrected from $31.8 billion to $32.0 billion</t>
  </si>
  <si>
    <t>• For each additional dollar spent on contraceptive services above the current level, the cost of pregnancy-related care would drop by $2.20 (corrected from $2.22)</t>
  </si>
  <si>
    <t>• Annual cost of maternal and newborn care at current levels is corrected from $25.5 billion to $25.7 billion, and cost for care related to intended pregnancies is corrected from $17.2 billion to $17.4 billion</t>
  </si>
  <si>
    <t>• Annual cost of 100% coverage of maternal and newborn health care is corrected from $54.0 billion ($8.63 per person per year) to $54.1 billion ($8.65 per person per year), and cost for care related to intended pregnancies is corrected from $37.2 billion to $37.3 billion</t>
  </si>
  <si>
    <t>• Annual cost of 100% coverage of contraceptive and maternal and newborn health care is corrected from $53.5 billion ($8.54 per person per year) to $53.6 billion ($8.56 per person per year), of which cost for care related to intended pregnancies is corrected from $37.2 billion to $37.3 billion and unintended pregnancies is corrected from $4.3 billion to $4.2 billion</t>
  </si>
  <si>
    <r>
      <t xml:space="preserve">Department of Economic and Social Affairs, United Nations (UN) Population Division, </t>
    </r>
    <r>
      <rPr>
        <i/>
        <sz val="12"/>
        <color theme="1"/>
        <rFont val="Calibri"/>
        <family val="2"/>
        <scheme val="minor"/>
      </rPr>
      <t>World Population Prospects: The 2015 Revision, Female Population by Single Age, Major Area, Region and Country, Annually for 1950–2100</t>
    </r>
    <r>
      <rPr>
        <sz val="12"/>
        <color theme="1"/>
        <rFont val="Calibri"/>
        <family val="2"/>
        <scheme val="minor"/>
      </rPr>
      <t xml:space="preserve">, New York: UN Population Division, 2017.
Department of Economic and Social Affairs, UN Population Division, </t>
    </r>
    <r>
      <rPr>
        <i/>
        <sz val="12"/>
        <color theme="1"/>
        <rFont val="Calibri"/>
        <family val="2"/>
        <scheme val="minor"/>
      </rPr>
      <t>World Population Prospects: The 2015 Revision, Malaysia Erratum</t>
    </r>
    <r>
      <rPr>
        <sz val="12"/>
        <color theme="1"/>
        <rFont val="Calibri"/>
        <family val="2"/>
        <scheme val="minor"/>
      </rPr>
      <t>, New York: UN Population Division, 2015.</t>
    </r>
  </si>
  <si>
    <t>Updated on December 6, 2017 (see Errata).</t>
  </si>
  <si>
    <r>
      <t xml:space="preserve">Blencowe H et al., National, regional, and worldwide estimates of stillbirth rates in 2015, with trends from 2000: a systematic analysis, </t>
    </r>
    <r>
      <rPr>
        <i/>
        <sz val="12"/>
        <color theme="1"/>
        <rFont val="Calibri"/>
        <family val="2"/>
        <scheme val="minor"/>
      </rPr>
      <t>The Lancet Global Health</t>
    </r>
    <r>
      <rPr>
        <sz val="12"/>
        <color theme="1"/>
        <rFont val="Calibri"/>
        <family val="2"/>
        <scheme val="minor"/>
      </rPr>
      <t>, 2016, 4(2), e98-e108.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</si>
</sst>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quot;$&quot;#,##0"/>
    <numFmt numFmtId="166" formatCode="&quot;$&quot;#,##0.00"/>
  </numFmts>
  <fonts count="30">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9"/>
      <color theme="1"/>
      <name val="Univers-light"/>
    </font>
    <font>
      <sz val="10"/>
      <color theme="1"/>
      <name val="Calibri"/>
      <family val="2"/>
      <scheme val="minor"/>
    </font>
    <font>
      <sz val="9"/>
      <color theme="4"/>
      <name val="Univers-light"/>
    </font>
    <font>
      <sz val="10"/>
      <name val="Arial"/>
      <family val="2"/>
    </font>
    <font>
      <b/>
      <sz val="11"/>
      <name val="Calibri"/>
      <family val="2"/>
      <scheme val="minor"/>
    </font>
    <font>
      <sz val="12"/>
      <name val="Arial"/>
      <family val="2"/>
    </font>
    <font>
      <sz val="11"/>
      <name val="Calibri"/>
      <family val="2"/>
      <scheme val="minor"/>
    </font>
    <font>
      <sz val="11"/>
      <color indexed="8"/>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i/>
      <sz val="11"/>
      <name val="Calibri"/>
      <family val="2"/>
      <scheme val="minor"/>
    </font>
    <font>
      <sz val="14"/>
      <color theme="1"/>
      <name val="Calibri"/>
      <family val="2"/>
      <scheme val="minor"/>
    </font>
    <font>
      <sz val="14"/>
      <name val="Calibri"/>
      <family val="2"/>
      <scheme val="minor"/>
    </font>
    <font>
      <u/>
      <sz val="14"/>
      <color theme="10"/>
      <name val="Calibri"/>
      <family val="2"/>
      <scheme val="minor"/>
    </font>
    <font>
      <i/>
      <sz val="14"/>
      <color theme="1"/>
      <name val="Calibri"/>
      <family val="2"/>
      <scheme val="minor"/>
    </font>
    <font>
      <b/>
      <sz val="20"/>
      <color theme="1"/>
      <name val="Calibri"/>
      <family val="2"/>
      <scheme val="minor"/>
    </font>
    <font>
      <b/>
      <sz val="12"/>
      <color theme="1"/>
      <name val="Univers-light"/>
    </font>
    <font>
      <sz val="12"/>
      <color theme="1"/>
      <name val="Univers-light"/>
    </font>
    <font>
      <i/>
      <sz val="12"/>
      <color theme="1"/>
      <name val="Calibri"/>
      <family val="2"/>
      <scheme val="minor"/>
    </font>
    <font>
      <sz val="12"/>
      <name val="Calibri"/>
      <family val="2"/>
      <scheme val="minor"/>
    </font>
    <font>
      <b/>
      <sz val="14"/>
      <name val="Calibri"/>
      <family val="2"/>
      <scheme val="minor"/>
    </font>
    <font>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6">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top/>
      <bottom style="medium">
        <color auto="1"/>
      </bottom>
      <diagonal/>
    </border>
    <border>
      <left/>
      <right/>
      <top style="medium">
        <color auto="1"/>
      </top>
      <bottom style="double">
        <color auto="1"/>
      </bottom>
      <diagonal/>
    </border>
    <border>
      <left/>
      <right style="thin">
        <color auto="1"/>
      </right>
      <top/>
      <bottom/>
      <diagonal/>
    </border>
    <border>
      <left/>
      <right style="thin">
        <color auto="1"/>
      </right>
      <top/>
      <bottom style="medium">
        <color auto="1"/>
      </bottom>
      <diagonal/>
    </border>
    <border>
      <left/>
      <right/>
      <top style="double">
        <color auto="1"/>
      </top>
      <bottom/>
      <diagonal/>
    </border>
    <border>
      <left/>
      <right/>
      <top style="double">
        <color auto="1"/>
      </top>
      <bottom style="thin">
        <color auto="1"/>
      </bottom>
      <diagonal/>
    </border>
    <border>
      <left/>
      <right/>
      <top style="thin">
        <color auto="1"/>
      </top>
      <bottom style="double">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thin">
        <color auto="1"/>
      </right>
      <top style="thin">
        <color auto="1"/>
      </top>
      <bottom/>
      <diagonal/>
    </border>
  </borders>
  <cellStyleXfs count="6">
    <xf numFmtId="0" fontId="0" fillId="0" borderId="0"/>
    <xf numFmtId="0" fontId="8" fillId="0" borderId="0"/>
    <xf numFmtId="43" fontId="8" fillId="0" borderId="0" applyFont="0" applyFill="0" applyBorder="0" applyAlignment="0" applyProtection="0"/>
    <xf numFmtId="0" fontId="10" fillId="0" borderId="0"/>
    <xf numFmtId="43" fontId="4" fillId="0" borderId="0" applyFont="0" applyFill="0" applyBorder="0" applyAlignment="0" applyProtection="0"/>
    <xf numFmtId="0" fontId="17" fillId="0" borderId="0" applyNumberFormat="0" applyFill="0" applyBorder="0" applyAlignment="0" applyProtection="0"/>
  </cellStyleXfs>
  <cellXfs count="301">
    <xf numFmtId="0" fontId="0" fillId="0" borderId="0" xfId="0"/>
    <xf numFmtId="0" fontId="0" fillId="0" borderId="0" xfId="0" applyAlignment="1">
      <alignment wrapText="1"/>
    </xf>
    <xf numFmtId="0" fontId="0" fillId="0" borderId="0" xfId="0" applyAlignment="1"/>
    <xf numFmtId="0" fontId="0" fillId="0" borderId="4" xfId="0" applyBorder="1"/>
    <xf numFmtId="0" fontId="0" fillId="0" borderId="0" xfId="0"/>
    <xf numFmtId="0" fontId="0" fillId="0" borderId="0" xfId="0" applyBorder="1"/>
    <xf numFmtId="0" fontId="0" fillId="0" borderId="0" xfId="0" applyBorder="1" applyAlignment="1"/>
    <xf numFmtId="0" fontId="5" fillId="0" borderId="0" xfId="0" applyFont="1" applyBorder="1"/>
    <xf numFmtId="0" fontId="5" fillId="0" borderId="0" xfId="0" applyFont="1" applyBorder="1" applyAlignment="1"/>
    <xf numFmtId="0" fontId="5" fillId="0" borderId="0" xfId="0" applyFont="1" applyAlignment="1"/>
    <xf numFmtId="0" fontId="5" fillId="0" borderId="0" xfId="0" applyFont="1"/>
    <xf numFmtId="0" fontId="7" fillId="0" borderId="0" xfId="0" applyFont="1" applyBorder="1" applyAlignment="1">
      <alignment wrapText="1"/>
    </xf>
    <xf numFmtId="0" fontId="5" fillId="0" borderId="0" xfId="0" applyFont="1" applyBorder="1" applyAlignment="1">
      <alignment wrapText="1"/>
    </xf>
    <xf numFmtId="0" fontId="5" fillId="0" borderId="1" xfId="0" applyFont="1" applyBorder="1" applyAlignment="1"/>
    <xf numFmtId="0" fontId="0" fillId="0" borderId="0" xfId="0" applyFont="1" applyBorder="1" applyAlignment="1">
      <alignment wrapText="1"/>
    </xf>
    <xf numFmtId="0" fontId="0" fillId="0" borderId="0" xfId="0" applyFill="1" applyBorder="1"/>
    <xf numFmtId="0" fontId="0" fillId="0" borderId="18" xfId="0" applyFont="1" applyFill="1" applyBorder="1" applyAlignment="1">
      <alignment horizontal="center" wrapText="1"/>
    </xf>
    <xf numFmtId="0" fontId="0" fillId="0" borderId="18" xfId="0" applyFont="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xf numFmtId="0" fontId="11" fillId="0" borderId="10" xfId="3" applyFont="1" applyFill="1" applyBorder="1" applyAlignment="1">
      <alignment horizontal="left" wrapText="1"/>
    </xf>
    <xf numFmtId="0" fontId="11" fillId="0" borderId="21" xfId="3" applyFont="1" applyFill="1" applyBorder="1" applyAlignment="1">
      <alignment horizontal="center" wrapText="1"/>
    </xf>
    <xf numFmtId="0" fontId="11" fillId="0" borderId="22" xfId="3" applyFont="1" applyFill="1" applyBorder="1" applyAlignment="1">
      <alignment horizontal="center" wrapText="1"/>
    </xf>
    <xf numFmtId="0" fontId="0" fillId="0" borderId="0" xfId="0" applyFont="1" applyFill="1" applyBorder="1" applyAlignment="1">
      <alignment wrapText="1"/>
    </xf>
    <xf numFmtId="0" fontId="0" fillId="0" borderId="23" xfId="0" applyFont="1" applyBorder="1" applyAlignment="1">
      <alignment horizontal="right" indent="1"/>
    </xf>
    <xf numFmtId="0" fontId="0" fillId="0" borderId="24" xfId="0" applyFont="1" applyBorder="1" applyAlignment="1">
      <alignment horizontal="right" indent="1"/>
    </xf>
    <xf numFmtId="0" fontId="0" fillId="0" borderId="0" xfId="0" applyFont="1"/>
    <xf numFmtId="0" fontId="9" fillId="0" borderId="9" xfId="3" applyFont="1" applyFill="1" applyBorder="1" applyAlignment="1">
      <alignment horizontal="left"/>
    </xf>
    <xf numFmtId="0" fontId="9" fillId="0" borderId="9" xfId="3" applyFont="1" applyFill="1" applyBorder="1" applyAlignment="1">
      <alignment horizontal="left" indent="1"/>
    </xf>
    <xf numFmtId="0" fontId="11" fillId="0" borderId="9" xfId="3" applyFont="1" applyFill="1" applyBorder="1" applyAlignment="1">
      <alignment horizontal="left" indent="2"/>
    </xf>
    <xf numFmtId="0" fontId="11" fillId="0" borderId="9" xfId="0" applyFont="1" applyFill="1" applyBorder="1" applyAlignment="1">
      <alignment horizontal="left" indent="2"/>
    </xf>
    <xf numFmtId="0" fontId="11" fillId="0" borderId="9" xfId="3" applyFont="1" applyFill="1" applyBorder="1" applyAlignment="1">
      <alignment horizontal="left" wrapText="1" indent="2"/>
    </xf>
    <xf numFmtId="0" fontId="14" fillId="4" borderId="24" xfId="0" applyFont="1" applyFill="1" applyBorder="1" applyAlignment="1">
      <alignment horizontal="right" indent="1"/>
    </xf>
    <xf numFmtId="0" fontId="0" fillId="0" borderId="23" xfId="0" applyFont="1" applyBorder="1" applyAlignment="1">
      <alignment horizontal="right" wrapText="1" indent="1"/>
    </xf>
    <xf numFmtId="0" fontId="0" fillId="0" borderId="24" xfId="0" applyFont="1" applyBorder="1" applyAlignment="1">
      <alignment horizontal="right" wrapText="1" indent="1"/>
    </xf>
    <xf numFmtId="0" fontId="0" fillId="0" borderId="0" xfId="0" applyFont="1" applyAlignment="1">
      <alignment wrapText="1"/>
    </xf>
    <xf numFmtId="0" fontId="12" fillId="0" borderId="0" xfId="0" applyFont="1" applyBorder="1" applyAlignment="1">
      <alignment horizontal="left" wrapText="1"/>
    </xf>
    <xf numFmtId="0" fontId="0" fillId="0" borderId="0" xfId="0" applyFill="1" applyAlignment="1">
      <alignment wrapText="1"/>
    </xf>
    <xf numFmtId="164" fontId="0" fillId="0" borderId="9" xfId="4" applyNumberFormat="1" applyFont="1" applyBorder="1" applyAlignment="1">
      <alignment horizontal="right"/>
    </xf>
    <xf numFmtId="164" fontId="0" fillId="0" borderId="0" xfId="4" applyNumberFormat="1" applyFont="1" applyBorder="1" applyAlignment="1">
      <alignment horizontal="right"/>
    </xf>
    <xf numFmtId="0" fontId="3" fillId="0" borderId="4" xfId="0" applyFont="1" applyBorder="1" applyAlignment="1">
      <alignment wrapText="1"/>
    </xf>
    <xf numFmtId="0" fontId="3" fillId="0" borderId="4" xfId="0" applyFont="1" applyBorder="1"/>
    <xf numFmtId="0" fontId="0" fillId="0" borderId="4" xfId="0" applyFill="1" applyBorder="1"/>
    <xf numFmtId="0" fontId="0" fillId="0" borderId="4" xfId="0" applyFont="1" applyBorder="1" applyAlignment="1">
      <alignment wrapText="1"/>
    </xf>
    <xf numFmtId="0" fontId="0" fillId="0" borderId="3" xfId="0" applyFont="1" applyFill="1" applyBorder="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164" fontId="11" fillId="0" borderId="9" xfId="4" applyNumberFormat="1" applyFont="1" applyFill="1" applyBorder="1" applyAlignment="1">
      <alignment horizontal="right" wrapText="1"/>
    </xf>
    <xf numFmtId="0" fontId="0" fillId="0" borderId="2"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4" xfId="0" applyFont="1" applyBorder="1" applyAlignment="1">
      <alignment horizontal="left" wrapText="1"/>
    </xf>
    <xf numFmtId="0" fontId="0" fillId="0" borderId="19" xfId="0" applyFont="1" applyBorder="1" applyAlignment="1">
      <alignment wrapText="1"/>
    </xf>
    <xf numFmtId="0" fontId="3" fillId="0" borderId="9" xfId="0" applyFont="1" applyBorder="1"/>
    <xf numFmtId="9" fontId="0" fillId="0" borderId="0" xfId="0" applyNumberFormat="1" applyBorder="1"/>
    <xf numFmtId="9" fontId="0" fillId="0" borderId="0" xfId="0" applyNumberFormat="1" applyFont="1" applyBorder="1" applyAlignment="1">
      <alignment wrapText="1"/>
    </xf>
    <xf numFmtId="0" fontId="0" fillId="0" borderId="4" xfId="0" applyFont="1" applyBorder="1" applyAlignment="1">
      <alignment horizontal="left" wrapText="1"/>
    </xf>
    <xf numFmtId="9" fontId="0" fillId="0" borderId="0" xfId="0" applyNumberFormat="1" applyFont="1" applyFill="1" applyBorder="1" applyAlignment="1">
      <alignment wrapText="1"/>
    </xf>
    <xf numFmtId="9" fontId="0" fillId="0" borderId="0" xfId="4" applyNumberFormat="1" applyFont="1" applyBorder="1" applyAlignment="1">
      <alignment horizontal="right"/>
    </xf>
    <xf numFmtId="3" fontId="0" fillId="0" borderId="5" xfId="0" applyNumberFormat="1" applyFont="1" applyBorder="1" applyAlignment="1">
      <alignment wrapText="1"/>
    </xf>
    <xf numFmtId="3" fontId="0" fillId="0" borderId="5" xfId="0" applyNumberFormat="1" applyBorder="1"/>
    <xf numFmtId="3" fontId="0" fillId="0" borderId="20" xfId="0" applyNumberFormat="1" applyBorder="1"/>
    <xf numFmtId="3" fontId="0" fillId="0" borderId="0" xfId="0" applyNumberFormat="1" applyBorder="1"/>
    <xf numFmtId="3" fontId="0" fillId="0" borderId="9" xfId="0" applyNumberFormat="1" applyBorder="1"/>
    <xf numFmtId="3" fontId="0" fillId="0" borderId="0" xfId="0" applyNumberFormat="1" applyFill="1" applyBorder="1"/>
    <xf numFmtId="3" fontId="0" fillId="0" borderId="9" xfId="0" applyNumberFormat="1" applyFill="1" applyBorder="1"/>
    <xf numFmtId="3" fontId="0" fillId="0" borderId="5" xfId="0" applyNumberFormat="1" applyBorder="1" applyAlignment="1">
      <alignment horizontal="right"/>
    </xf>
    <xf numFmtId="3" fontId="0" fillId="0" borderId="17" xfId="0" applyNumberFormat="1" applyBorder="1" applyAlignment="1">
      <alignment horizontal="right"/>
    </xf>
    <xf numFmtId="3" fontId="0" fillId="0" borderId="1" xfId="0" applyNumberFormat="1" applyBorder="1" applyAlignment="1">
      <alignment horizontal="right"/>
    </xf>
    <xf numFmtId="3" fontId="0" fillId="0" borderId="16" xfId="0" applyNumberFormat="1" applyBorder="1" applyAlignment="1">
      <alignment horizontal="right"/>
    </xf>
    <xf numFmtId="3" fontId="0" fillId="0" borderId="0" xfId="0" applyNumberFormat="1" applyBorder="1" applyAlignment="1">
      <alignment horizontal="right"/>
    </xf>
    <xf numFmtId="3" fontId="0" fillId="0" borderId="9" xfId="0" applyNumberFormat="1" applyBorder="1" applyAlignment="1">
      <alignment horizontal="right"/>
    </xf>
    <xf numFmtId="3" fontId="0" fillId="0" borderId="20" xfId="0" applyNumberFormat="1" applyBorder="1" applyAlignment="1">
      <alignment horizontal="right"/>
    </xf>
    <xf numFmtId="3" fontId="0" fillId="0" borderId="6" xfId="0" applyNumberFormat="1" applyBorder="1" applyAlignment="1">
      <alignment horizontal="right"/>
    </xf>
    <xf numFmtId="3" fontId="0" fillId="0" borderId="15" xfId="0" applyNumberFormat="1" applyBorder="1" applyAlignment="1">
      <alignment horizontal="right"/>
    </xf>
    <xf numFmtId="164" fontId="0" fillId="0" borderId="9" xfId="4" applyNumberFormat="1" applyFont="1" applyBorder="1" applyAlignment="1"/>
    <xf numFmtId="164" fontId="0" fillId="0" borderId="5" xfId="4" applyNumberFormat="1" applyFont="1" applyBorder="1" applyAlignment="1"/>
    <xf numFmtId="164" fontId="0" fillId="0" borderId="1" xfId="4" applyNumberFormat="1" applyFont="1" applyBorder="1" applyAlignment="1"/>
    <xf numFmtId="164" fontId="0" fillId="0" borderId="9" xfId="4" applyNumberFormat="1" applyFont="1" applyBorder="1" applyAlignment="1">
      <alignment wrapText="1"/>
    </xf>
    <xf numFmtId="164" fontId="0" fillId="0" borderId="4" xfId="4" applyNumberFormat="1" applyFont="1" applyBorder="1" applyAlignment="1">
      <alignment wrapText="1"/>
    </xf>
    <xf numFmtId="164" fontId="0" fillId="0" borderId="5" xfId="4" applyNumberFormat="1" applyFont="1" applyBorder="1" applyAlignment="1">
      <alignment wrapText="1"/>
    </xf>
    <xf numFmtId="164" fontId="0" fillId="0" borderId="0" xfId="4" applyNumberFormat="1" applyFont="1" applyBorder="1" applyAlignment="1">
      <alignment wrapText="1"/>
    </xf>
    <xf numFmtId="164" fontId="0" fillId="0" borderId="0" xfId="4" applyNumberFormat="1" applyFont="1" applyBorder="1" applyAlignment="1"/>
    <xf numFmtId="0" fontId="6" fillId="0" borderId="0" xfId="0" applyFont="1"/>
    <xf numFmtId="0" fontId="0" fillId="3" borderId="0" xfId="0" applyFill="1"/>
    <xf numFmtId="9" fontId="0" fillId="0" borderId="0" xfId="0" applyNumberFormat="1"/>
    <xf numFmtId="164" fontId="11" fillId="0" borderId="5" xfId="4" applyNumberFormat="1" applyFont="1" applyFill="1" applyBorder="1" applyAlignment="1">
      <alignment wrapText="1"/>
    </xf>
    <xf numFmtId="164" fontId="11" fillId="0" borderId="0" xfId="4" applyNumberFormat="1" applyFont="1" applyFill="1" applyBorder="1" applyAlignment="1">
      <alignment wrapText="1"/>
    </xf>
    <xf numFmtId="1" fontId="0" fillId="0" borderId="5" xfId="0" applyNumberFormat="1" applyBorder="1" applyAlignment="1"/>
    <xf numFmtId="164" fontId="0" fillId="0" borderId="15" xfId="4" applyNumberFormat="1" applyFont="1" applyBorder="1" applyAlignment="1"/>
    <xf numFmtId="164" fontId="0" fillId="0" borderId="6" xfId="4" applyNumberFormat="1" applyFont="1" applyBorder="1" applyAlignment="1"/>
    <xf numFmtId="164" fontId="0" fillId="0" borderId="15" xfId="4" applyNumberFormat="1" applyFont="1" applyBorder="1" applyAlignment="1">
      <alignment wrapText="1"/>
    </xf>
    <xf numFmtId="164" fontId="0" fillId="0" borderId="20" xfId="4" applyNumberFormat="1" applyFont="1" applyBorder="1" applyAlignment="1"/>
    <xf numFmtId="3" fontId="0" fillId="0" borderId="6" xfId="0" applyNumberFormat="1" applyBorder="1"/>
    <xf numFmtId="3" fontId="0" fillId="0" borderId="15" xfId="0" applyNumberFormat="1" applyBorder="1"/>
    <xf numFmtId="3" fontId="0" fillId="0" borderId="6" xfId="0" applyNumberFormat="1" applyFill="1" applyBorder="1"/>
    <xf numFmtId="3" fontId="0" fillId="0" borderId="15" xfId="0" applyNumberFormat="1" applyFill="1" applyBorder="1"/>
    <xf numFmtId="0" fontId="0" fillId="0" borderId="6" xfId="0" applyBorder="1"/>
    <xf numFmtId="3" fontId="0" fillId="0" borderId="5" xfId="0" applyNumberFormat="1" applyFill="1" applyBorder="1"/>
    <xf numFmtId="165" fontId="15" fillId="0" borderId="4" xfId="0" applyNumberFormat="1" applyFont="1" applyBorder="1"/>
    <xf numFmtId="165" fontId="11" fillId="0" borderId="5" xfId="0" applyNumberFormat="1" applyFont="1" applyBorder="1"/>
    <xf numFmtId="165" fontId="11" fillId="0" borderId="20" xfId="0" applyNumberFormat="1" applyFont="1" applyBorder="1"/>
    <xf numFmtId="165" fontId="11" fillId="0" borderId="0" xfId="0" applyNumberFormat="1" applyFont="1"/>
    <xf numFmtId="165" fontId="11" fillId="0" borderId="6" xfId="0" applyNumberFormat="1" applyFont="1" applyBorder="1"/>
    <xf numFmtId="165" fontId="11" fillId="0" borderId="0" xfId="0" applyNumberFormat="1" applyFont="1" applyBorder="1"/>
    <xf numFmtId="165" fontId="11" fillId="0" borderId="9" xfId="0" applyNumberFormat="1" applyFont="1" applyBorder="1"/>
    <xf numFmtId="165" fontId="11" fillId="0" borderId="15" xfId="0" applyNumberFormat="1" applyFont="1" applyBorder="1"/>
    <xf numFmtId="166" fontId="11" fillId="0" borderId="9" xfId="0" applyNumberFormat="1" applyFont="1" applyBorder="1"/>
    <xf numFmtId="165" fontId="11" fillId="0" borderId="0" xfId="0" applyNumberFormat="1" applyFont="1" applyFill="1"/>
    <xf numFmtId="166" fontId="11" fillId="0" borderId="9" xfId="0" applyNumberFormat="1" applyFont="1" applyFill="1" applyBorder="1"/>
    <xf numFmtId="166" fontId="11" fillId="0" borderId="15" xfId="0" applyNumberFormat="1" applyFont="1" applyFill="1" applyBorder="1"/>
    <xf numFmtId="166" fontId="11" fillId="0" borderId="15" xfId="0" applyNumberFormat="1" applyFont="1" applyBorder="1"/>
    <xf numFmtId="166" fontId="11" fillId="0" borderId="16" xfId="0" applyNumberFormat="1" applyFont="1" applyBorder="1"/>
    <xf numFmtId="165" fontId="11" fillId="0" borderId="4" xfId="0" applyNumberFormat="1" applyFont="1" applyBorder="1"/>
    <xf numFmtId="165" fontId="11" fillId="0" borderId="19" xfId="0" applyNumberFormat="1" applyFont="1" applyBorder="1"/>
    <xf numFmtId="0" fontId="0" fillId="0" borderId="18"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0" xfId="0" applyFont="1" applyBorder="1" applyAlignment="1">
      <alignment horizontal="left" wrapText="1"/>
    </xf>
    <xf numFmtId="0" fontId="11" fillId="0" borderId="0" xfId="3" applyFont="1" applyFill="1" applyBorder="1" applyAlignment="1">
      <alignment horizontal="left" indent="2"/>
    </xf>
    <xf numFmtId="0" fontId="0" fillId="0" borderId="0" xfId="0" applyFont="1" applyBorder="1" applyAlignment="1">
      <alignment horizontal="right" indent="1"/>
    </xf>
    <xf numFmtId="1" fontId="0" fillId="0" borderId="0" xfId="0" applyNumberFormat="1" applyBorder="1" applyAlignment="1"/>
    <xf numFmtId="9" fontId="0" fillId="0" borderId="0" xfId="4" applyNumberFormat="1" applyFont="1" applyBorder="1" applyAlignment="1">
      <alignment horizontal="right" wrapText="1"/>
    </xf>
    <xf numFmtId="165" fontId="9" fillId="0" borderId="0" xfId="0" applyNumberFormat="1" applyFont="1"/>
    <xf numFmtId="166" fontId="9" fillId="0" borderId="9" xfId="0" applyNumberFormat="1" applyFont="1" applyFill="1" applyBorder="1"/>
    <xf numFmtId="165" fontId="9" fillId="0" borderId="5" xfId="0" applyNumberFormat="1" applyFont="1" applyBorder="1"/>
    <xf numFmtId="165" fontId="9" fillId="0" borderId="0" xfId="0" applyNumberFormat="1" applyFont="1" applyBorder="1"/>
    <xf numFmtId="165" fontId="9" fillId="0" borderId="9" xfId="0" applyNumberFormat="1" applyFont="1" applyBorder="1"/>
    <xf numFmtId="166" fontId="9" fillId="0" borderId="9" xfId="0" applyNumberFormat="1" applyFont="1" applyBorder="1"/>
    <xf numFmtId="165" fontId="9" fillId="0" borderId="4" xfId="0" applyNumberFormat="1" applyFont="1" applyBorder="1"/>
    <xf numFmtId="166" fontId="11" fillId="0" borderId="0" xfId="0" applyNumberFormat="1" applyFont="1" applyFill="1" applyBorder="1"/>
    <xf numFmtId="166" fontId="11" fillId="0" borderId="0" xfId="0" applyNumberFormat="1" applyFont="1" applyBorder="1"/>
    <xf numFmtId="164" fontId="3" fillId="0" borderId="9" xfId="4" applyNumberFormat="1" applyFont="1" applyBorder="1" applyAlignment="1">
      <alignment horizontal="right"/>
    </xf>
    <xf numFmtId="164" fontId="3" fillId="0" borderId="9" xfId="4" applyNumberFormat="1" applyFont="1" applyBorder="1" applyAlignment="1"/>
    <xf numFmtId="164" fontId="3" fillId="0" borderId="0" xfId="4" applyNumberFormat="1" applyFont="1" applyBorder="1" applyAlignment="1"/>
    <xf numFmtId="164" fontId="3" fillId="0" borderId="5" xfId="4" applyNumberFormat="1" applyFont="1" applyBorder="1" applyAlignment="1"/>
    <xf numFmtId="164" fontId="3" fillId="0" borderId="9" xfId="4" applyNumberFormat="1" applyFont="1" applyBorder="1" applyAlignment="1">
      <alignment wrapText="1"/>
    </xf>
    <xf numFmtId="3" fontId="3" fillId="0" borderId="5" xfId="0" applyNumberFormat="1" applyFont="1" applyBorder="1"/>
    <xf numFmtId="3" fontId="3" fillId="0" borderId="0" xfId="0" applyNumberFormat="1" applyFont="1" applyBorder="1"/>
    <xf numFmtId="3" fontId="3" fillId="0" borderId="9" xfId="0" applyNumberFormat="1" applyFont="1" applyBorder="1"/>
    <xf numFmtId="3" fontId="3" fillId="0" borderId="0" xfId="0" applyNumberFormat="1" applyFont="1" applyFill="1" applyBorder="1"/>
    <xf numFmtId="3" fontId="3" fillId="0" borderId="9" xfId="0" applyNumberFormat="1" applyFont="1" applyFill="1" applyBorder="1"/>
    <xf numFmtId="3" fontId="3" fillId="0" borderId="5" xfId="0" applyNumberFormat="1" applyFont="1" applyBorder="1" applyAlignment="1">
      <alignment horizontal="right"/>
    </xf>
    <xf numFmtId="3" fontId="3" fillId="0" borderId="0" xfId="0" applyNumberFormat="1" applyFont="1" applyBorder="1" applyAlignment="1">
      <alignment horizontal="right"/>
    </xf>
    <xf numFmtId="3" fontId="3" fillId="0" borderId="9" xfId="0" applyNumberFormat="1" applyFont="1" applyBorder="1" applyAlignment="1">
      <alignment horizontal="right"/>
    </xf>
    <xf numFmtId="0" fontId="11" fillId="0" borderId="4" xfId="0" applyFont="1" applyBorder="1" applyAlignment="1">
      <alignment wrapText="1"/>
    </xf>
    <xf numFmtId="165" fontId="11" fillId="0" borderId="4" xfId="0" applyNumberFormat="1" applyFont="1" applyFill="1" applyBorder="1"/>
    <xf numFmtId="1" fontId="3" fillId="0" borderId="5" xfId="4" applyNumberFormat="1" applyFont="1" applyBorder="1" applyAlignment="1">
      <alignment horizontal="right"/>
    </xf>
    <xf numFmtId="1" fontId="3" fillId="0" borderId="0" xfId="4" applyNumberFormat="1" applyFont="1" applyBorder="1" applyAlignment="1">
      <alignment horizontal="right"/>
    </xf>
    <xf numFmtId="1" fontId="3" fillId="0" borderId="0" xfId="4" applyNumberFormat="1" applyFont="1" applyBorder="1" applyAlignment="1">
      <alignment horizontal="right" wrapText="1"/>
    </xf>
    <xf numFmtId="1" fontId="0" fillId="0" borderId="5" xfId="4" applyNumberFormat="1" applyFont="1" applyBorder="1" applyAlignment="1">
      <alignment horizontal="right"/>
    </xf>
    <xf numFmtId="1" fontId="0" fillId="0" borderId="0" xfId="4" applyNumberFormat="1" applyFont="1" applyBorder="1" applyAlignment="1">
      <alignment horizontal="right"/>
    </xf>
    <xf numFmtId="1" fontId="0" fillId="0" borderId="0" xfId="4" applyNumberFormat="1" applyFont="1" applyBorder="1" applyAlignment="1">
      <alignment horizontal="right" wrapText="1"/>
    </xf>
    <xf numFmtId="1" fontId="0" fillId="0" borderId="9" xfId="4" applyNumberFormat="1" applyFont="1" applyBorder="1" applyAlignment="1">
      <alignment horizontal="right" wrapText="1"/>
    </xf>
    <xf numFmtId="1" fontId="4" fillId="0" borderId="5" xfId="4" applyNumberFormat="1" applyFont="1" applyBorder="1" applyAlignment="1">
      <alignment horizontal="right"/>
    </xf>
    <xf numFmtId="164" fontId="4" fillId="0" borderId="9" xfId="4" applyNumberFormat="1" applyFont="1" applyBorder="1" applyAlignment="1">
      <alignment horizontal="right"/>
    </xf>
    <xf numFmtId="1" fontId="4" fillId="0" borderId="0" xfId="4" applyNumberFormat="1" applyFont="1" applyBorder="1" applyAlignment="1">
      <alignment horizontal="right"/>
    </xf>
    <xf numFmtId="1" fontId="4" fillId="0" borderId="0" xfId="4" applyNumberFormat="1" applyFont="1" applyBorder="1" applyAlignment="1">
      <alignment horizontal="right" wrapText="1"/>
    </xf>
    <xf numFmtId="1" fontId="4" fillId="0" borderId="9" xfId="4" applyNumberFormat="1" applyFont="1" applyBorder="1" applyAlignment="1">
      <alignment horizontal="right" wrapText="1"/>
    </xf>
    <xf numFmtId="1" fontId="4" fillId="0" borderId="20" xfId="4" applyNumberFormat="1" applyFont="1" applyBorder="1" applyAlignment="1">
      <alignment horizontal="right"/>
    </xf>
    <xf numFmtId="164" fontId="4" fillId="0" borderId="15" xfId="4" applyNumberFormat="1" applyFont="1" applyBorder="1" applyAlignment="1">
      <alignment horizontal="right"/>
    </xf>
    <xf numFmtId="1" fontId="4" fillId="0" borderId="6" xfId="4" applyNumberFormat="1" applyFont="1" applyBorder="1" applyAlignment="1">
      <alignment horizontal="right"/>
    </xf>
    <xf numFmtId="1" fontId="4" fillId="0" borderId="6" xfId="4" applyNumberFormat="1" applyFont="1" applyBorder="1" applyAlignment="1">
      <alignment horizontal="right" wrapText="1"/>
    </xf>
    <xf numFmtId="1" fontId="4" fillId="0" borderId="15" xfId="4" applyNumberFormat="1" applyFont="1" applyBorder="1" applyAlignment="1">
      <alignment horizontal="right" wrapText="1"/>
    </xf>
    <xf numFmtId="1" fontId="3" fillId="0" borderId="5" xfId="0" applyNumberFormat="1" applyFont="1" applyBorder="1"/>
    <xf numFmtId="1" fontId="3" fillId="0" borderId="0" xfId="0" applyNumberFormat="1" applyFont="1" applyBorder="1"/>
    <xf numFmtId="1" fontId="3" fillId="0" borderId="0" xfId="0" applyNumberFormat="1" applyFont="1" applyFill="1" applyBorder="1" applyAlignment="1">
      <alignment wrapText="1"/>
    </xf>
    <xf numFmtId="1" fontId="3" fillId="0" borderId="0" xfId="0" applyNumberFormat="1" applyFont="1" applyBorder="1" applyAlignment="1">
      <alignment wrapText="1"/>
    </xf>
    <xf numFmtId="1" fontId="3" fillId="0" borderId="9" xfId="0" applyNumberFormat="1" applyFont="1" applyBorder="1"/>
    <xf numFmtId="1" fontId="0" fillId="0" borderId="5" xfId="0" applyNumberFormat="1" applyBorder="1"/>
    <xf numFmtId="1" fontId="0" fillId="0" borderId="0" xfId="0" applyNumberFormat="1" applyBorder="1"/>
    <xf numFmtId="1" fontId="0" fillId="0" borderId="0" xfId="0" applyNumberFormat="1" applyFont="1" applyFill="1" applyBorder="1" applyAlignment="1">
      <alignment wrapText="1"/>
    </xf>
    <xf numFmtId="1" fontId="0" fillId="0" borderId="0" xfId="0" applyNumberFormat="1" applyFont="1" applyBorder="1" applyAlignment="1">
      <alignment wrapText="1"/>
    </xf>
    <xf numFmtId="1" fontId="0" fillId="0" borderId="9" xfId="0" applyNumberFormat="1" applyBorder="1"/>
    <xf numFmtId="1" fontId="0" fillId="0" borderId="5" xfId="0" applyNumberFormat="1" applyFont="1" applyBorder="1"/>
    <xf numFmtId="1" fontId="0" fillId="0" borderId="0" xfId="0" applyNumberFormat="1" applyFont="1" applyBorder="1"/>
    <xf numFmtId="3" fontId="0" fillId="0" borderId="5" xfId="0" applyNumberFormat="1" applyFont="1" applyBorder="1"/>
    <xf numFmtId="1" fontId="0" fillId="0" borderId="9" xfId="0" applyNumberFormat="1" applyFont="1" applyBorder="1"/>
    <xf numFmtId="1" fontId="0" fillId="0" borderId="20" xfId="0" applyNumberFormat="1" applyFont="1" applyBorder="1"/>
    <xf numFmtId="1" fontId="0" fillId="0" borderId="6" xfId="0" applyNumberFormat="1" applyFont="1" applyBorder="1"/>
    <xf numFmtId="1" fontId="0" fillId="0" borderId="6" xfId="0" applyNumberFormat="1" applyFont="1" applyFill="1" applyBorder="1" applyAlignment="1">
      <alignment wrapText="1"/>
    </xf>
    <xf numFmtId="1" fontId="0" fillId="0" borderId="6" xfId="0" applyNumberFormat="1" applyFont="1" applyBorder="1" applyAlignment="1">
      <alignment wrapText="1"/>
    </xf>
    <xf numFmtId="3" fontId="0" fillId="0" borderId="20" xfId="0" applyNumberFormat="1" applyFont="1" applyBorder="1"/>
    <xf numFmtId="1" fontId="0" fillId="0" borderId="15" xfId="0" applyNumberFormat="1" applyFont="1" applyBorder="1"/>
    <xf numFmtId="3" fontId="0" fillId="0" borderId="17" xfId="0" applyNumberFormat="1" applyFont="1" applyBorder="1"/>
    <xf numFmtId="1" fontId="0" fillId="0" borderId="16" xfId="0" applyNumberFormat="1" applyFont="1" applyBorder="1"/>
    <xf numFmtId="1" fontId="0" fillId="0" borderId="9" xfId="0" applyNumberFormat="1" applyFont="1" applyBorder="1" applyAlignment="1">
      <alignment wrapText="1"/>
    </xf>
    <xf numFmtId="1" fontId="4" fillId="0" borderId="1" xfId="4" applyNumberFormat="1" applyFont="1" applyBorder="1" applyAlignment="1">
      <alignment horizontal="right" wrapText="1"/>
    </xf>
    <xf numFmtId="1" fontId="4" fillId="0" borderId="16" xfId="4" applyNumberFormat="1" applyFont="1" applyBorder="1" applyAlignment="1">
      <alignment horizontal="right" wrapText="1"/>
    </xf>
    <xf numFmtId="1" fontId="4" fillId="0" borderId="5" xfId="4" applyNumberFormat="1" applyFont="1" applyBorder="1" applyAlignment="1">
      <alignment horizontal="right" wrapText="1"/>
    </xf>
    <xf numFmtId="3" fontId="0" fillId="0" borderId="0" xfId="0" applyNumberFormat="1" applyFont="1" applyBorder="1"/>
    <xf numFmtId="3" fontId="0" fillId="0" borderId="9" xfId="0" applyNumberFormat="1" applyFont="1" applyBorder="1"/>
    <xf numFmtId="3" fontId="0" fillId="0" borderId="0" xfId="0" applyNumberFormat="1" applyFont="1" applyFill="1" applyBorder="1"/>
    <xf numFmtId="3" fontId="0" fillId="0" borderId="9" xfId="0" applyNumberFormat="1" applyFont="1" applyFill="1" applyBorder="1"/>
    <xf numFmtId="3" fontId="0" fillId="0" borderId="6" xfId="0" applyNumberFormat="1" applyFont="1" applyBorder="1"/>
    <xf numFmtId="3" fontId="0" fillId="0" borderId="15" xfId="0" applyNumberFormat="1" applyFont="1" applyBorder="1"/>
    <xf numFmtId="3" fontId="0" fillId="0" borderId="6" xfId="0" applyNumberFormat="1" applyFont="1" applyFill="1" applyBorder="1"/>
    <xf numFmtId="3" fontId="0" fillId="0" borderId="15" xfId="0" applyNumberFormat="1" applyFont="1" applyFill="1" applyBorder="1"/>
    <xf numFmtId="0" fontId="19" fillId="3" borderId="0" xfId="0" applyFont="1" applyFill="1"/>
    <xf numFmtId="0" fontId="24" fillId="2" borderId="8" xfId="0" applyFont="1" applyFill="1" applyBorder="1" applyAlignment="1"/>
    <xf numFmtId="0" fontId="25" fillId="2" borderId="8" xfId="0" applyFont="1" applyFill="1" applyBorder="1" applyAlignment="1"/>
    <xf numFmtId="0" fontId="25" fillId="3" borderId="11" xfId="0" applyFont="1" applyFill="1" applyBorder="1" applyAlignment="1">
      <alignment vertical="center" wrapText="1"/>
    </xf>
    <xf numFmtId="0" fontId="2" fillId="0" borderId="0" xfId="0" applyFont="1" applyAlignment="1">
      <alignment vertical="center" wrapText="1"/>
    </xf>
    <xf numFmtId="0" fontId="2" fillId="2" borderId="8" xfId="0" applyFont="1" applyFill="1" applyBorder="1" applyAlignment="1">
      <alignment vertical="top"/>
    </xf>
    <xf numFmtId="0" fontId="25" fillId="0" borderId="12" xfId="0" applyFont="1" applyBorder="1" applyAlignment="1">
      <alignment horizontal="left" vertical="center"/>
    </xf>
    <xf numFmtId="0" fontId="2" fillId="0" borderId="12" xfId="0" applyFont="1" applyBorder="1" applyAlignment="1">
      <alignment vertical="center" wrapText="1"/>
    </xf>
    <xf numFmtId="0" fontId="25" fillId="0" borderId="0" xfId="0" applyFont="1" applyAlignment="1">
      <alignment horizontal="left" vertical="center"/>
    </xf>
    <xf numFmtId="0" fontId="24" fillId="2" borderId="13" xfId="0" applyFont="1" applyFill="1" applyBorder="1" applyAlignment="1"/>
    <xf numFmtId="0" fontId="2" fillId="2" borderId="13" xfId="0" applyFont="1" applyFill="1" applyBorder="1" applyAlignment="1">
      <alignment vertical="top" wrapText="1"/>
    </xf>
    <xf numFmtId="0" fontId="25" fillId="0" borderId="12" xfId="0" applyFont="1" applyBorder="1" applyAlignment="1">
      <alignment vertical="center"/>
    </xf>
    <xf numFmtId="0" fontId="25" fillId="0" borderId="6" xfId="0" applyFont="1" applyBorder="1" applyAlignment="1">
      <alignment vertical="center"/>
    </xf>
    <xf numFmtId="0" fontId="2" fillId="0" borderId="2" xfId="0" applyFont="1" applyBorder="1" applyAlignment="1">
      <alignment vertical="center" wrapText="1"/>
    </xf>
    <xf numFmtId="0" fontId="25" fillId="0" borderId="2" xfId="0" applyFont="1" applyBorder="1" applyAlignment="1">
      <alignment vertical="center"/>
    </xf>
    <xf numFmtId="0" fontId="2" fillId="0" borderId="6" xfId="0" applyFont="1" applyBorder="1" applyAlignment="1">
      <alignment vertical="center" wrapText="1"/>
    </xf>
    <xf numFmtId="0" fontId="25" fillId="0" borderId="0" xfId="0" applyFont="1" applyAlignment="1">
      <alignment vertical="center" wrapText="1"/>
    </xf>
    <xf numFmtId="0" fontId="2" fillId="0" borderId="0" xfId="0" applyFont="1" applyBorder="1" applyAlignment="1">
      <alignment vertical="center" wrapText="1"/>
    </xf>
    <xf numFmtId="0" fontId="25" fillId="0" borderId="2" xfId="0" applyFont="1" applyBorder="1" applyAlignment="1">
      <alignment vertical="center" wrapText="1"/>
    </xf>
    <xf numFmtId="0" fontId="24" fillId="2" borderId="13" xfId="0" applyFont="1" applyFill="1" applyBorder="1"/>
    <xf numFmtId="0" fontId="2" fillId="2" borderId="13" xfId="0" applyFont="1" applyFill="1" applyBorder="1" applyAlignment="1">
      <alignment vertical="top"/>
    </xf>
    <xf numFmtId="0" fontId="25" fillId="0" borderId="11" xfId="0" applyFont="1" applyBorder="1" applyAlignment="1">
      <alignment vertical="center" wrapText="1"/>
    </xf>
    <xf numFmtId="0" fontId="2" fillId="0" borderId="11" xfId="0" applyFont="1" applyBorder="1" applyAlignment="1">
      <alignment vertical="center" wrapText="1"/>
    </xf>
    <xf numFmtId="0" fontId="25" fillId="0" borderId="0" xfId="0" applyFont="1" applyAlignment="1">
      <alignment vertical="center"/>
    </xf>
    <xf numFmtId="0" fontId="25" fillId="0" borderId="2" xfId="0" applyFont="1" applyFill="1" applyBorder="1" applyAlignment="1">
      <alignment vertical="center" wrapText="1"/>
    </xf>
    <xf numFmtId="0" fontId="2" fillId="0" borderId="2" xfId="0" applyFont="1" applyBorder="1" applyAlignment="1">
      <alignment vertical="center"/>
    </xf>
    <xf numFmtId="0" fontId="25" fillId="0" borderId="14" xfId="0" applyFont="1" applyBorder="1" applyAlignment="1">
      <alignment vertical="center" wrapText="1"/>
    </xf>
    <xf numFmtId="0" fontId="2" fillId="0" borderId="14" xfId="0" applyFont="1" applyBorder="1" applyAlignment="1">
      <alignment vertical="center" wrapText="1"/>
    </xf>
    <xf numFmtId="0" fontId="9" fillId="5" borderId="9" xfId="3" applyFont="1" applyFill="1" applyBorder="1"/>
    <xf numFmtId="0" fontId="0" fillId="5" borderId="23" xfId="0" applyFont="1" applyFill="1" applyBorder="1" applyAlignment="1">
      <alignment horizontal="right" indent="1"/>
    </xf>
    <xf numFmtId="0" fontId="0" fillId="5" borderId="24" xfId="0" applyFont="1" applyFill="1" applyBorder="1" applyAlignment="1">
      <alignment horizontal="right" indent="1"/>
    </xf>
    <xf numFmtId="0" fontId="9" fillId="5" borderId="9" xfId="3" applyFont="1" applyFill="1" applyBorder="1" applyAlignment="1">
      <alignment horizontal="left"/>
    </xf>
    <xf numFmtId="0" fontId="9" fillId="5" borderId="9" xfId="3" applyFont="1" applyFill="1" applyBorder="1" applyAlignment="1">
      <alignment wrapText="1"/>
    </xf>
    <xf numFmtId="0" fontId="0" fillId="0" borderId="5" xfId="0" applyFont="1" applyFill="1" applyBorder="1" applyAlignment="1">
      <alignment horizontal="center" wrapText="1"/>
    </xf>
    <xf numFmtId="0" fontId="0" fillId="0" borderId="9" xfId="0" applyFont="1" applyFill="1" applyBorder="1" applyAlignment="1">
      <alignment horizontal="center" wrapText="1"/>
    </xf>
    <xf numFmtId="0" fontId="16" fillId="0" borderId="6" xfId="0" applyFont="1" applyFill="1" applyBorder="1" applyAlignment="1">
      <alignment horizontal="left" vertical="center"/>
    </xf>
    <xf numFmtId="0" fontId="19" fillId="3" borderId="0" xfId="0" applyFont="1" applyFill="1" applyAlignment="1">
      <alignment horizontal="left"/>
    </xf>
    <xf numFmtId="0" fontId="0" fillId="0" borderId="0" xfId="0" applyFont="1" applyAlignment="1">
      <alignment horizontal="center" vertical="center"/>
    </xf>
    <xf numFmtId="0" fontId="1" fillId="0" borderId="6" xfId="0" applyFont="1" applyBorder="1" applyAlignment="1">
      <alignment vertical="center" wrapText="1"/>
    </xf>
    <xf numFmtId="0" fontId="0" fillId="0" borderId="4" xfId="0" applyFont="1" applyBorder="1" applyAlignment="1">
      <alignment horizontal="left" wrapText="1"/>
    </xf>
    <xf numFmtId="3" fontId="0" fillId="0" borderId="0" xfId="0" applyNumberFormat="1"/>
    <xf numFmtId="0" fontId="11" fillId="0" borderId="19" xfId="0" applyFont="1" applyFill="1" applyBorder="1" applyAlignment="1">
      <alignment horizontal="center" wrapText="1"/>
    </xf>
    <xf numFmtId="164" fontId="0" fillId="0" borderId="4" xfId="4" applyNumberFormat="1" applyFont="1" applyBorder="1" applyAlignment="1"/>
    <xf numFmtId="164" fontId="3" fillId="0" borderId="4" xfId="4" applyNumberFormat="1" applyFont="1" applyBorder="1" applyAlignment="1"/>
    <xf numFmtId="164" fontId="0" fillId="0" borderId="19" xfId="4" applyNumberFormat="1" applyFont="1" applyBorder="1" applyAlignment="1"/>
    <xf numFmtId="164" fontId="0" fillId="0" borderId="25" xfId="4" applyNumberFormat="1" applyFont="1" applyBorder="1" applyAlignment="1"/>
    <xf numFmtId="164" fontId="11" fillId="0" borderId="4" xfId="4" applyNumberFormat="1" applyFont="1" applyFill="1" applyBorder="1" applyAlignment="1">
      <alignment wrapText="1"/>
    </xf>
    <xf numFmtId="0" fontId="3" fillId="0" borderId="0" xfId="0" applyFont="1"/>
    <xf numFmtId="0" fontId="16" fillId="0" borderId="0" xfId="0" applyFont="1"/>
    <xf numFmtId="0" fontId="1" fillId="0" borderId="12" xfId="0" applyFont="1" applyBorder="1" applyAlignment="1">
      <alignment vertical="center" wrapText="1"/>
    </xf>
    <xf numFmtId="0" fontId="23" fillId="3" borderId="0" xfId="0" applyFont="1" applyFill="1" applyAlignment="1">
      <alignment horizontal="center" vertical="center" wrapText="1"/>
    </xf>
    <xf numFmtId="0" fontId="19" fillId="3" borderId="0" xfId="0" applyFont="1" applyFill="1" applyAlignment="1">
      <alignment horizontal="left" wrapText="1"/>
    </xf>
    <xf numFmtId="0" fontId="17" fillId="3" borderId="0" xfId="5" applyFill="1" applyAlignment="1">
      <alignment horizontal="left" wrapText="1"/>
    </xf>
    <xf numFmtId="0" fontId="21" fillId="3" borderId="0" xfId="5" applyFont="1" applyFill="1" applyAlignment="1">
      <alignment horizontal="left" wrapText="1"/>
    </xf>
    <xf numFmtId="0" fontId="20" fillId="3" borderId="0" xfId="0" applyFont="1" applyFill="1" applyAlignment="1">
      <alignment horizontal="left" wrapText="1"/>
    </xf>
    <xf numFmtId="0" fontId="0" fillId="0" borderId="0" xfId="0" applyFont="1" applyFill="1" applyAlignment="1">
      <alignment horizontal="left"/>
    </xf>
    <xf numFmtId="0" fontId="28" fillId="0" borderId="7" xfId="0" applyFont="1" applyBorder="1" applyAlignment="1">
      <alignment horizontal="left" vertical="center" wrapText="1"/>
    </xf>
    <xf numFmtId="0" fontId="28" fillId="0" borderId="7" xfId="0" applyFont="1" applyBorder="1" applyAlignment="1">
      <alignment horizontal="left" vertical="center"/>
    </xf>
    <xf numFmtId="0" fontId="11" fillId="0" borderId="0" xfId="1" applyFont="1" applyFill="1" applyBorder="1" applyAlignment="1">
      <alignment horizontal="left" vertical="top" wrapText="1"/>
    </xf>
    <xf numFmtId="0" fontId="28"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0" fontId="0" fillId="0" borderId="0" xfId="0" applyFont="1" applyBorder="1" applyAlignment="1">
      <alignment horizontal="left" wrapText="1"/>
    </xf>
    <xf numFmtId="0" fontId="28" fillId="0" borderId="6" xfId="0" applyFont="1" applyBorder="1" applyAlignment="1">
      <alignment horizontal="left" vertical="center" wrapText="1"/>
    </xf>
    <xf numFmtId="0" fontId="0" fillId="0" borderId="0" xfId="0" applyFill="1" applyAlignment="1">
      <alignment horizontal="left" vertical="center" wrapText="1"/>
    </xf>
    <xf numFmtId="0" fontId="0" fillId="0" borderId="4" xfId="0" applyFont="1" applyBorder="1" applyAlignment="1">
      <alignment horizontal="center" wrapText="1"/>
    </xf>
    <xf numFmtId="0" fontId="0" fillId="0" borderId="19" xfId="0" applyFont="1" applyBorder="1" applyAlignment="1">
      <alignment horizontal="center" wrapText="1"/>
    </xf>
    <xf numFmtId="0" fontId="11" fillId="0" borderId="5" xfId="0" applyFont="1" applyFill="1" applyBorder="1" applyAlignment="1">
      <alignment horizontal="center" wrapText="1"/>
    </xf>
    <xf numFmtId="0" fontId="11" fillId="0" borderId="20" xfId="0" applyFont="1" applyFill="1" applyBorder="1" applyAlignment="1">
      <alignment horizontal="center" wrapText="1"/>
    </xf>
    <xf numFmtId="0" fontId="0" fillId="0" borderId="25" xfId="0" applyFont="1" applyBorder="1" applyAlignment="1">
      <alignment horizontal="left" wrapText="1"/>
    </xf>
    <xf numFmtId="0" fontId="0" fillId="0" borderId="4" xfId="0" applyFont="1" applyBorder="1" applyAlignment="1">
      <alignment horizontal="left" wrapText="1"/>
    </xf>
    <xf numFmtId="0" fontId="0" fillId="0" borderId="19" xfId="0" applyFont="1" applyBorder="1" applyAlignment="1">
      <alignment horizontal="left" wrapText="1"/>
    </xf>
    <xf numFmtId="0" fontId="11" fillId="0" borderId="6" xfId="0" applyFont="1" applyFill="1" applyBorder="1" applyAlignment="1">
      <alignment horizontal="center" wrapText="1"/>
    </xf>
    <xf numFmtId="0" fontId="11" fillId="0" borderId="15" xfId="0" applyFont="1" applyFill="1" applyBorder="1" applyAlignment="1">
      <alignment horizontal="center" wrapText="1"/>
    </xf>
    <xf numFmtId="0" fontId="11" fillId="0" borderId="18" xfId="0" applyFont="1" applyFill="1" applyBorder="1" applyAlignment="1">
      <alignment horizontal="center" wrapText="1"/>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1" fillId="0" borderId="25" xfId="0" applyFont="1" applyFill="1" applyBorder="1" applyAlignment="1">
      <alignment horizontal="center" wrapText="1"/>
    </xf>
    <xf numFmtId="0" fontId="11" fillId="0" borderId="19" xfId="0" applyFont="1" applyFill="1" applyBorder="1" applyAlignment="1">
      <alignment horizontal="center" wrapText="1"/>
    </xf>
    <xf numFmtId="0" fontId="16" fillId="0" borderId="6" xfId="0" applyFont="1" applyBorder="1" applyAlignment="1">
      <alignment horizontal="left" vertical="center" wrapText="1"/>
    </xf>
    <xf numFmtId="0" fontId="11" fillId="0" borderId="9" xfId="0" applyFont="1" applyFill="1" applyBorder="1" applyAlignment="1">
      <alignment horizontal="center" wrapText="1"/>
    </xf>
    <xf numFmtId="0" fontId="0" fillId="0" borderId="18" xfId="0" applyBorder="1" applyAlignment="1">
      <alignment horizontal="center" wrapText="1"/>
    </xf>
    <xf numFmtId="0" fontId="0" fillId="0" borderId="3" xfId="0" applyBorder="1" applyAlignment="1">
      <alignment horizontal="center" wrapText="1"/>
    </xf>
    <xf numFmtId="0" fontId="0" fillId="0" borderId="0" xfId="0" applyFill="1" applyBorder="1" applyAlignment="1">
      <alignment horizontal="left" vertical="center" wrapText="1"/>
    </xf>
    <xf numFmtId="0" fontId="11" fillId="0" borderId="17" xfId="3" applyFont="1" applyFill="1" applyBorder="1" applyAlignment="1">
      <alignment horizontal="center" wrapText="1"/>
    </xf>
    <xf numFmtId="0" fontId="11" fillId="0" borderId="20" xfId="3" applyFont="1" applyFill="1" applyBorder="1" applyAlignment="1">
      <alignment horizontal="center" wrapText="1"/>
    </xf>
    <xf numFmtId="0" fontId="0" fillId="0" borderId="1" xfId="0" applyFont="1" applyBorder="1" applyAlignment="1">
      <alignment horizontal="center" wrapText="1"/>
    </xf>
    <xf numFmtId="0" fontId="0" fillId="0" borderId="6" xfId="0" applyFont="1" applyBorder="1" applyAlignment="1">
      <alignment horizontal="center" wrapText="1"/>
    </xf>
    <xf numFmtId="0" fontId="0" fillId="0" borderId="16" xfId="0" applyFont="1" applyBorder="1" applyAlignment="1">
      <alignment horizontal="center" wrapText="1"/>
    </xf>
    <xf numFmtId="0" fontId="0" fillId="0" borderId="15" xfId="0" applyFont="1" applyBorder="1" applyAlignment="1">
      <alignment horizontal="center" wrapText="1"/>
    </xf>
    <xf numFmtId="0" fontId="0" fillId="0" borderId="18"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20"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16" fillId="0" borderId="6" xfId="0" applyFont="1" applyBorder="1" applyAlignment="1">
      <alignment horizontal="left" wrapText="1"/>
    </xf>
    <xf numFmtId="0" fontId="0" fillId="0" borderId="20" xfId="0" applyFont="1" applyBorder="1" applyAlignment="1">
      <alignment horizontal="center" wrapText="1"/>
    </xf>
    <xf numFmtId="0" fontId="0" fillId="0" borderId="20" xfId="0" applyFont="1" applyFill="1" applyBorder="1" applyAlignment="1">
      <alignment horizontal="center" wrapText="1"/>
    </xf>
    <xf numFmtId="0" fontId="0" fillId="0" borderId="6" xfId="0" applyFont="1" applyFill="1" applyBorder="1" applyAlignment="1">
      <alignment horizontal="center" wrapText="1"/>
    </xf>
    <xf numFmtId="0" fontId="0" fillId="0" borderId="15" xfId="0" applyFont="1" applyFill="1" applyBorder="1" applyAlignment="1">
      <alignment horizontal="center" wrapText="1"/>
    </xf>
    <xf numFmtId="0" fontId="0" fillId="0" borderId="19" xfId="0" applyFont="1" applyFill="1" applyBorder="1" applyAlignment="1">
      <alignment horizontal="center" wrapText="1"/>
    </xf>
    <xf numFmtId="0" fontId="0" fillId="0" borderId="25" xfId="0" applyFont="1" applyBorder="1" applyAlignment="1">
      <alignment horizontal="center" wrapText="1"/>
    </xf>
    <xf numFmtId="0" fontId="0" fillId="0" borderId="0" xfId="0" applyAlignment="1">
      <alignment horizontal="left" wrapText="1"/>
    </xf>
  </cellXfs>
  <cellStyles count="6">
    <cellStyle name="Comma" xfId="4" builtinId="3"/>
    <cellStyle name="Comma 4" xfId="2"/>
    <cellStyle name="Hyperlink" xfId="5" builtinId="8"/>
    <cellStyle name="Normal" xfId="0" builtinId="0"/>
    <cellStyle name="Normal 2 3" xfId="1"/>
    <cellStyle name="Normal_Sheet1" xfId="3"/>
  </cellStyles>
  <dxfs count="9">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theme="1"/>
        <name val="Calibri"/>
        <scheme val="minor"/>
      </font>
      <alignment horizontal="right" vertical="bottom" textRotation="0" wrapText="0" indent="1" justifyLastLine="0" shrinkToFit="0" readingOrder="0"/>
      <border diagonalUp="0" diagonalDown="0">
        <left style="hair">
          <color auto="1"/>
        </left>
        <right style="hair">
          <color auto="1"/>
        </right>
        <top/>
        <bottom/>
        <vertical/>
        <horizontal/>
      </border>
    </dxf>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border diagonalUp="0" diagonalDown="0" outline="0">
        <left style="thin">
          <color indexed="64"/>
        </left>
        <right style="hair">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relativeIndent="0" justifyLastLine="0" shrinkToFit="0" readingOrder="0"/>
      <border diagonalUp="0" diagonalDown="0" outline="0">
        <left/>
        <right style="thin">
          <color indexed="64"/>
        </right>
        <top/>
        <bottom/>
      </border>
    </dxf>
    <dxf>
      <border outline="0">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right" vertical="bottom" textRotation="0" wrapText="0" relativeIndent="0" justifyLastLine="0" shrinkToFit="0" readingOrder="0"/>
    </dxf>
    <dxf>
      <border outline="0">
        <bottom style="medium">
          <color indexed="64"/>
        </bottom>
      </border>
    </dxf>
    <dxf>
      <font>
        <strike val="0"/>
        <outline val="0"/>
        <shadow val="0"/>
        <u val="none"/>
        <vertAlign val="baseline"/>
        <sz val="1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0</xdr:rowOff>
    </xdr:from>
    <xdr:to>
      <xdr:col>3</xdr:col>
      <xdr:colOff>69274</xdr:colOff>
      <xdr:row>6</xdr:row>
      <xdr:rowOff>155597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161" y="0"/>
          <a:ext cx="1229590" cy="1298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2" displayName="Table2" ref="A2:E171" totalsRowShown="0" headerRowDxfId="8" dataDxfId="6" headerRowBorderDxfId="7" tableBorderDxfId="5">
  <tableColumns count="5">
    <tableColumn id="1" name="Region, subregion and country" dataDxfId="4" dataCellStyle="Normal_Sheet1"/>
    <tableColumn id="2" name="Low-income countries" dataDxfId="3"/>
    <tableColumn id="3" name="Lower-middle–income countries" dataDxfId="2"/>
    <tableColumn id="5" name="Upper-middle–income countries " dataDxfId="1"/>
    <tableColumn id="4" name="High-income countries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uttmacher.org/fact-sheet/adding-it-up-contraception-mnh-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tabSelected="1" zoomScaleNormal="100" zoomScalePageLayoutView="110" workbookViewId="0">
      <selection activeCell="M18" sqref="M18"/>
    </sheetView>
  </sheetViews>
  <sheetFormatPr defaultColWidth="8.7109375" defaultRowHeight="15"/>
  <sheetData>
    <row r="1" spans="2:11">
      <c r="B1" s="84"/>
      <c r="C1" s="84"/>
      <c r="D1" s="84"/>
      <c r="E1" s="84"/>
      <c r="F1" s="84"/>
      <c r="G1" s="84"/>
      <c r="H1" s="84"/>
      <c r="I1" s="84"/>
    </row>
    <row r="2" spans="2:11">
      <c r="B2" s="84"/>
      <c r="C2" s="84"/>
      <c r="D2" s="84"/>
      <c r="E2" s="84"/>
      <c r="F2" s="84"/>
      <c r="G2" s="84"/>
      <c r="H2" s="84"/>
      <c r="I2" s="84"/>
    </row>
    <row r="3" spans="2:11">
      <c r="B3" s="84"/>
      <c r="C3" s="84"/>
      <c r="D3" s="84"/>
      <c r="E3" s="84"/>
      <c r="F3" s="84"/>
      <c r="G3" s="84"/>
      <c r="H3" s="84"/>
      <c r="I3" s="84"/>
    </row>
    <row r="4" spans="2:11">
      <c r="B4" s="84"/>
      <c r="C4" s="84"/>
      <c r="D4" s="84"/>
      <c r="E4" s="84"/>
      <c r="F4" s="84"/>
      <c r="G4" s="84"/>
      <c r="H4" s="84"/>
      <c r="I4" s="84"/>
    </row>
    <row r="5" spans="2:11" s="4" customFormat="1">
      <c r="B5" s="84"/>
      <c r="C5" s="84"/>
      <c r="D5" s="84"/>
      <c r="E5" s="84"/>
      <c r="F5" s="84"/>
      <c r="G5" s="84"/>
      <c r="H5" s="84"/>
      <c r="I5" s="84"/>
    </row>
    <row r="6" spans="2:11" s="4" customFormat="1">
      <c r="B6" s="84"/>
      <c r="C6" s="84"/>
      <c r="D6" s="84"/>
      <c r="E6" s="84"/>
      <c r="F6" s="84"/>
      <c r="G6" s="84"/>
      <c r="H6" s="84"/>
      <c r="I6" s="84"/>
    </row>
    <row r="7" spans="2:11">
      <c r="B7" s="84"/>
      <c r="C7" s="84"/>
      <c r="D7" s="84"/>
      <c r="E7" s="84"/>
      <c r="F7" s="84"/>
      <c r="G7" s="84"/>
      <c r="H7" s="84"/>
      <c r="I7" s="84"/>
    </row>
    <row r="8" spans="2:11" ht="18.75" customHeight="1">
      <c r="B8" s="248" t="s">
        <v>224</v>
      </c>
      <c r="C8" s="248"/>
      <c r="D8" s="248"/>
      <c r="E8" s="248"/>
      <c r="F8" s="248"/>
      <c r="G8" s="248"/>
      <c r="H8" s="248"/>
      <c r="I8" s="248"/>
      <c r="J8" s="4"/>
    </row>
    <row r="9" spans="2:11">
      <c r="B9" s="248"/>
      <c r="C9" s="248"/>
      <c r="D9" s="248"/>
      <c r="E9" s="248"/>
      <c r="F9" s="248"/>
      <c r="G9" s="248"/>
      <c r="H9" s="248"/>
      <c r="I9" s="248"/>
      <c r="J9" s="4"/>
    </row>
    <row r="10" spans="2:11">
      <c r="B10" s="248"/>
      <c r="C10" s="248"/>
      <c r="D10" s="248"/>
      <c r="E10" s="248"/>
      <c r="F10" s="248"/>
      <c r="G10" s="248"/>
      <c r="H10" s="248"/>
      <c r="I10" s="248"/>
      <c r="J10" s="4"/>
    </row>
    <row r="11" spans="2:11">
      <c r="B11" s="248"/>
      <c r="C11" s="248"/>
      <c r="D11" s="248"/>
      <c r="E11" s="248"/>
      <c r="F11" s="248"/>
      <c r="G11" s="248"/>
      <c r="H11" s="248"/>
      <c r="I11" s="248"/>
      <c r="J11" s="4"/>
    </row>
    <row r="12" spans="2:11">
      <c r="B12" s="248"/>
      <c r="C12" s="248"/>
      <c r="D12" s="248"/>
      <c r="E12" s="248"/>
      <c r="F12" s="248"/>
      <c r="G12" s="248"/>
      <c r="H12" s="248"/>
      <c r="I12" s="248"/>
      <c r="J12" s="4"/>
    </row>
    <row r="13" spans="2:11">
      <c r="B13" s="84"/>
      <c r="C13" s="84"/>
      <c r="D13" s="84"/>
      <c r="E13" s="84"/>
      <c r="F13" s="84"/>
      <c r="G13" s="84"/>
      <c r="H13" s="84"/>
      <c r="I13" s="84"/>
    </row>
    <row r="14" spans="2:11" ht="36.75" customHeight="1">
      <c r="B14" s="249" t="s">
        <v>242</v>
      </c>
      <c r="C14" s="249"/>
      <c r="D14" s="249"/>
      <c r="E14" s="249"/>
      <c r="F14" s="249"/>
      <c r="G14" s="249"/>
      <c r="H14" s="249"/>
      <c r="I14" s="249"/>
      <c r="J14" s="83"/>
      <c r="K14" s="83"/>
    </row>
    <row r="15" spans="2:11">
      <c r="B15" s="249"/>
      <c r="C15" s="249"/>
      <c r="D15" s="249"/>
      <c r="E15" s="249"/>
      <c r="F15" s="249"/>
      <c r="G15" s="249"/>
      <c r="H15" s="249"/>
      <c r="I15" s="249"/>
    </row>
    <row r="16" spans="2:11" ht="18.75">
      <c r="B16" s="253" t="s">
        <v>330</v>
      </c>
      <c r="C16" s="253"/>
      <c r="D16" s="253"/>
      <c r="E16" s="253"/>
      <c r="F16" s="253"/>
      <c r="G16" s="253"/>
      <c r="H16" s="253"/>
      <c r="I16" s="234"/>
    </row>
    <row r="17" spans="2:9" ht="18.75">
      <c r="B17" s="234"/>
      <c r="C17" s="234"/>
      <c r="D17" s="234"/>
      <c r="E17" s="234"/>
      <c r="F17" s="234"/>
      <c r="G17" s="234"/>
      <c r="H17" s="234"/>
      <c r="I17" s="234"/>
    </row>
    <row r="18" spans="2:9" ht="15" customHeight="1">
      <c r="B18" s="252" t="s">
        <v>271</v>
      </c>
      <c r="C18" s="252"/>
      <c r="D18" s="252"/>
      <c r="E18" s="252"/>
      <c r="F18" s="252"/>
      <c r="G18" s="252"/>
      <c r="H18" s="252"/>
      <c r="I18" s="252"/>
    </row>
    <row r="19" spans="2:9" ht="31.5" customHeight="1">
      <c r="B19" s="250" t="s">
        <v>287</v>
      </c>
      <c r="C19" s="251"/>
      <c r="D19" s="251"/>
      <c r="E19" s="251"/>
      <c r="F19" s="251"/>
      <c r="G19" s="251"/>
      <c r="H19" s="251"/>
      <c r="I19" s="251"/>
    </row>
    <row r="20" spans="2:9" ht="33.75" customHeight="1">
      <c r="B20" s="234" t="s">
        <v>243</v>
      </c>
      <c r="C20" s="234"/>
      <c r="D20" s="234"/>
      <c r="E20" s="234"/>
      <c r="F20" s="234"/>
      <c r="G20" s="234"/>
      <c r="H20" s="234"/>
      <c r="I20" s="234"/>
    </row>
    <row r="21" spans="2:9" ht="18.75">
      <c r="B21" s="198"/>
      <c r="C21" s="198"/>
      <c r="D21" s="198"/>
      <c r="E21" s="198"/>
      <c r="F21" s="198"/>
      <c r="G21" s="198"/>
      <c r="H21" s="198"/>
      <c r="I21" s="198"/>
    </row>
    <row r="22" spans="2:9" ht="22.5" customHeight="1">
      <c r="B22" s="249" t="s">
        <v>303</v>
      </c>
      <c r="C22" s="249"/>
      <c r="D22" s="249"/>
      <c r="E22" s="249"/>
      <c r="F22" s="249"/>
      <c r="G22" s="249"/>
      <c r="H22" s="249"/>
      <c r="I22" s="249"/>
    </row>
    <row r="23" spans="2:9" ht="15" customHeight="1">
      <c r="B23" s="249"/>
      <c r="C23" s="249"/>
      <c r="D23" s="249"/>
      <c r="E23" s="249"/>
      <c r="F23" s="249"/>
      <c r="G23" s="249"/>
      <c r="H23" s="249"/>
      <c r="I23" s="249"/>
    </row>
    <row r="24" spans="2:9" ht="25.9" customHeight="1">
      <c r="B24" s="249"/>
      <c r="C24" s="249"/>
      <c r="D24" s="249"/>
      <c r="E24" s="249"/>
      <c r="F24" s="249"/>
      <c r="G24" s="249"/>
      <c r="H24" s="249"/>
      <c r="I24" s="249"/>
    </row>
    <row r="25" spans="2:9" ht="15" customHeight="1">
      <c r="B25" s="249"/>
      <c r="C25" s="249"/>
      <c r="D25" s="249"/>
      <c r="E25" s="249"/>
      <c r="F25" s="249"/>
      <c r="G25" s="249"/>
      <c r="H25" s="249"/>
      <c r="I25" s="249"/>
    </row>
    <row r="26" spans="2:9" ht="15" customHeight="1">
      <c r="B26" s="249"/>
      <c r="C26" s="249"/>
      <c r="D26" s="249"/>
      <c r="E26" s="249"/>
      <c r="F26" s="249"/>
      <c r="G26" s="249"/>
      <c r="H26" s="249"/>
      <c r="I26" s="249"/>
    </row>
    <row r="27" spans="2:9" ht="15" customHeight="1">
      <c r="B27" s="4"/>
      <c r="C27" s="4"/>
      <c r="D27" s="4"/>
      <c r="E27" s="4"/>
      <c r="F27" s="4"/>
      <c r="G27" s="4"/>
      <c r="H27" s="4"/>
      <c r="I27" s="4"/>
    </row>
    <row r="28" spans="2:9" ht="15" customHeight="1">
      <c r="B28" s="4"/>
      <c r="C28" s="4"/>
      <c r="D28" s="4"/>
      <c r="E28" s="4"/>
      <c r="F28" s="4"/>
      <c r="G28" s="4"/>
      <c r="H28" s="4"/>
      <c r="I28" s="4"/>
    </row>
  </sheetData>
  <mergeCells count="6">
    <mergeCell ref="B8:I12"/>
    <mergeCell ref="B14:I15"/>
    <mergeCell ref="B19:I19"/>
    <mergeCell ref="B18:I18"/>
    <mergeCell ref="B22:I26"/>
    <mergeCell ref="B16:H16"/>
  </mergeCells>
  <hyperlinks>
    <hyperlink ref="B19" r:id="rId1"/>
  </hyperlinks>
  <pageMargins left="0.7" right="0.7" top="0.75" bottom="0.75" header="0.3" footer="0.3"/>
  <pageSetup orientation="portrait" horizont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8.7109375" defaultRowHeight="15"/>
  <cols>
    <col min="1" max="1" width="43.42578125" customWidth="1"/>
    <col min="2" max="2" width="11.140625" bestFit="1" customWidth="1"/>
    <col min="3" max="3" width="9.28515625" style="4" bestFit="1" customWidth="1"/>
    <col min="4" max="6" width="14.140625" customWidth="1"/>
    <col min="7" max="7" width="11.140625" bestFit="1" customWidth="1"/>
    <col min="8" max="8" width="9.28515625" style="4" bestFit="1" customWidth="1"/>
    <col min="9" max="9" width="14.140625" style="4" customWidth="1"/>
    <col min="10" max="11" width="14.140625" customWidth="1"/>
    <col min="12" max="12" width="11.140625" bestFit="1" customWidth="1"/>
    <col min="13" max="13" width="9.28515625" bestFit="1" customWidth="1"/>
    <col min="14" max="16" width="14.140625" customWidth="1"/>
    <col min="17" max="17" width="15.7109375" customWidth="1"/>
  </cols>
  <sheetData>
    <row r="1" spans="1:18" ht="30" customHeight="1">
      <c r="A1" s="233" t="s">
        <v>276</v>
      </c>
      <c r="B1" s="97"/>
      <c r="C1" s="97"/>
      <c r="D1" s="97"/>
      <c r="E1" s="97"/>
      <c r="F1" s="97"/>
      <c r="G1" s="97"/>
      <c r="H1" s="97"/>
      <c r="I1" s="97"/>
      <c r="J1" s="97"/>
      <c r="K1" s="97"/>
      <c r="L1" s="97"/>
      <c r="M1" s="97"/>
      <c r="N1" s="97"/>
      <c r="O1" s="97"/>
      <c r="P1" s="97"/>
      <c r="Q1" s="97"/>
    </row>
    <row r="2" spans="1:18" s="4" customFormat="1" ht="35.25" customHeight="1">
      <c r="A2" s="266" t="s">
        <v>221</v>
      </c>
      <c r="B2" s="298" t="s">
        <v>263</v>
      </c>
      <c r="C2" s="298"/>
      <c r="D2" s="298"/>
      <c r="E2" s="298"/>
      <c r="F2" s="298"/>
      <c r="G2" s="295" t="s">
        <v>265</v>
      </c>
      <c r="H2" s="296"/>
      <c r="I2" s="296"/>
      <c r="J2" s="296"/>
      <c r="K2" s="296"/>
      <c r="L2" s="298" t="s">
        <v>266</v>
      </c>
      <c r="M2" s="298"/>
      <c r="N2" s="298"/>
      <c r="O2" s="298"/>
      <c r="P2" s="295"/>
      <c r="Q2" s="299" t="s">
        <v>286</v>
      </c>
      <c r="R2" s="15"/>
    </row>
    <row r="3" spans="1:18" ht="81.75" customHeight="1">
      <c r="A3" s="268"/>
      <c r="B3" s="16" t="s">
        <v>272</v>
      </c>
      <c r="C3" s="44" t="s">
        <v>233</v>
      </c>
      <c r="D3" s="16" t="s">
        <v>273</v>
      </c>
      <c r="E3" s="48" t="s">
        <v>274</v>
      </c>
      <c r="F3" s="44" t="s">
        <v>275</v>
      </c>
      <c r="G3" s="16" t="s">
        <v>272</v>
      </c>
      <c r="H3" s="50" t="s">
        <v>233</v>
      </c>
      <c r="I3" s="48" t="s">
        <v>273</v>
      </c>
      <c r="J3" s="48" t="s">
        <v>274</v>
      </c>
      <c r="K3" s="44" t="s">
        <v>275</v>
      </c>
      <c r="L3" s="16" t="s">
        <v>272</v>
      </c>
      <c r="M3" s="50" t="s">
        <v>233</v>
      </c>
      <c r="N3" s="48" t="s">
        <v>273</v>
      </c>
      <c r="O3" s="48" t="s">
        <v>274</v>
      </c>
      <c r="P3" s="48" t="s">
        <v>275</v>
      </c>
      <c r="Q3" s="263"/>
      <c r="R3" s="15"/>
    </row>
    <row r="4" spans="1:18" ht="15" customHeight="1">
      <c r="A4" s="40" t="s">
        <v>175</v>
      </c>
      <c r="B4" s="102">
        <v>32008203.229652468</v>
      </c>
      <c r="C4" s="109">
        <v>5.1146505330314644</v>
      </c>
      <c r="D4" s="100">
        <v>6331741.6200708607</v>
      </c>
      <c r="E4" s="104">
        <v>8311434.114526256</v>
      </c>
      <c r="F4" s="105">
        <v>17365027.495055355</v>
      </c>
      <c r="G4" s="100">
        <v>60447561.213947214</v>
      </c>
      <c r="H4" s="107">
        <v>9.6590286235421416</v>
      </c>
      <c r="I4" s="100">
        <v>6331741.6200708607</v>
      </c>
      <c r="J4" s="102">
        <v>16826748.470267419</v>
      </c>
      <c r="K4" s="102">
        <v>37289071.123608932</v>
      </c>
      <c r="L4" s="100">
        <v>53557601.970954992</v>
      </c>
      <c r="M4" s="112">
        <v>8.5580691769309958</v>
      </c>
      <c r="N4" s="102">
        <v>12069600.740149161</v>
      </c>
      <c r="O4" s="102">
        <v>4198925.5920070242</v>
      </c>
      <c r="P4" s="102">
        <v>37289075.638798803</v>
      </c>
      <c r="Q4" s="113">
        <f>G4-L4</f>
        <v>6889959.2429922223</v>
      </c>
    </row>
    <row r="5" spans="1:18" ht="15" customHeight="1">
      <c r="A5" s="237"/>
      <c r="B5" s="100"/>
      <c r="C5" s="109"/>
      <c r="D5" s="100"/>
      <c r="E5" s="104"/>
      <c r="F5" s="105"/>
      <c r="G5" s="100"/>
      <c r="H5" s="107"/>
      <c r="I5" s="102"/>
      <c r="J5" s="102"/>
      <c r="K5" s="102"/>
      <c r="L5" s="100"/>
      <c r="M5" s="107"/>
      <c r="N5" s="102"/>
      <c r="O5" s="102"/>
      <c r="P5" s="102"/>
      <c r="Q5" s="99"/>
    </row>
    <row r="6" spans="1:18" s="4" customFormat="1" ht="15" customHeight="1">
      <c r="A6" s="41" t="s">
        <v>222</v>
      </c>
      <c r="B6" s="100"/>
      <c r="C6" s="109"/>
      <c r="D6" s="100"/>
      <c r="E6" s="104"/>
      <c r="F6" s="105"/>
      <c r="G6" s="100"/>
      <c r="H6" s="107"/>
      <c r="I6" s="102"/>
      <c r="J6" s="102"/>
      <c r="K6" s="102"/>
      <c r="L6" s="100"/>
      <c r="M6" s="107"/>
      <c r="N6" s="102"/>
      <c r="O6" s="102"/>
      <c r="P6" s="102"/>
      <c r="Q6" s="99"/>
    </row>
    <row r="7" spans="1:18" ht="15" customHeight="1">
      <c r="A7" s="41" t="s">
        <v>235</v>
      </c>
      <c r="B7" s="102">
        <v>30314278.126051918</v>
      </c>
      <c r="C7" s="109">
        <v>4.9891777846609093</v>
      </c>
      <c r="D7" s="100">
        <v>6013833.387192158</v>
      </c>
      <c r="E7" s="104">
        <v>7703854.6440793099</v>
      </c>
      <c r="F7" s="105">
        <v>16596590.094780447</v>
      </c>
      <c r="G7" s="100">
        <v>58201735.355866</v>
      </c>
      <c r="H7" s="107">
        <v>9.5789450719807885</v>
      </c>
      <c r="I7" s="100">
        <v>6013833.387192158</v>
      </c>
      <c r="J7" s="102">
        <v>15980646.333589029</v>
      </c>
      <c r="K7" s="102">
        <v>36207255.635084838</v>
      </c>
      <c r="L7" s="100">
        <v>51762231.927426174</v>
      </c>
      <c r="M7" s="107">
        <v>8.519120150014091</v>
      </c>
      <c r="N7" s="102">
        <v>11562850.407763038</v>
      </c>
      <c r="O7" s="102">
        <v>3992125.8845782927</v>
      </c>
      <c r="P7" s="102">
        <v>36207255.635084838</v>
      </c>
      <c r="Q7" s="113">
        <f>G7-L7</f>
        <v>6439503.4284398258</v>
      </c>
    </row>
    <row r="8" spans="1:18" ht="15" customHeight="1">
      <c r="A8" s="42" t="s">
        <v>212</v>
      </c>
      <c r="B8" s="108">
        <v>1824040.274733224</v>
      </c>
      <c r="C8" s="109">
        <v>2.7694853039227696</v>
      </c>
      <c r="D8" s="100">
        <v>291355.81087850226</v>
      </c>
      <c r="E8" s="104">
        <v>543869.44889939646</v>
      </c>
      <c r="F8" s="105">
        <v>988815.01495532552</v>
      </c>
      <c r="G8" s="100">
        <v>10178161.347348439</v>
      </c>
      <c r="H8" s="109">
        <v>15.453753221846469</v>
      </c>
      <c r="I8" s="100">
        <v>291355.81087850226</v>
      </c>
      <c r="J8" s="102">
        <v>3328241.0187495779</v>
      </c>
      <c r="K8" s="102">
        <v>6558564.5177203584</v>
      </c>
      <c r="L8" s="100">
        <v>8785546.9045030624</v>
      </c>
      <c r="M8" s="109">
        <v>13.339312391281503</v>
      </c>
      <c r="N8" s="102">
        <v>1678393.5051019432</v>
      </c>
      <c r="O8" s="102">
        <v>548588.88168076018</v>
      </c>
      <c r="P8" s="102">
        <v>6558564.5177203584</v>
      </c>
      <c r="Q8" s="113">
        <f t="shared" ref="Q8:Q10" si="0">G8-L8</f>
        <v>1392614.4428453762</v>
      </c>
    </row>
    <row r="9" spans="1:18" ht="15" customHeight="1">
      <c r="A9" s="3" t="s">
        <v>211</v>
      </c>
      <c r="B9" s="102">
        <v>12204923.957669245</v>
      </c>
      <c r="C9" s="109">
        <v>4.0987909386617671</v>
      </c>
      <c r="D9" s="100">
        <v>2019026.7035699226</v>
      </c>
      <c r="E9" s="104">
        <v>2736662.021335348</v>
      </c>
      <c r="F9" s="105">
        <v>7449235.2327639712</v>
      </c>
      <c r="G9" s="100">
        <v>25521311.302847706</v>
      </c>
      <c r="H9" s="107">
        <v>8.5708456581694961</v>
      </c>
      <c r="I9" s="100">
        <v>2019026.7035699226</v>
      </c>
      <c r="J9" s="102">
        <v>5983696.3228343036</v>
      </c>
      <c r="K9" s="102">
        <v>17518588.276443493</v>
      </c>
      <c r="L9" s="100">
        <v>23001005.73953484</v>
      </c>
      <c r="M9" s="107">
        <v>7.7244491020422963</v>
      </c>
      <c r="N9" s="102">
        <v>4155936.076585073</v>
      </c>
      <c r="O9" s="102">
        <v>1326481.3865062764</v>
      </c>
      <c r="P9" s="102">
        <v>17518588.276443493</v>
      </c>
      <c r="Q9" s="113">
        <f t="shared" si="0"/>
        <v>2520305.5633128658</v>
      </c>
    </row>
    <row r="10" spans="1:18" ht="15" customHeight="1">
      <c r="A10" s="3" t="s">
        <v>210</v>
      </c>
      <c r="B10" s="102">
        <v>16285313.893649446</v>
      </c>
      <c r="C10" s="109">
        <v>6.6751370673317423</v>
      </c>
      <c r="D10" s="100">
        <v>3703450.8727437337</v>
      </c>
      <c r="E10" s="104">
        <v>4423323.1738445656</v>
      </c>
      <c r="F10" s="105">
        <v>8158539.8470611498</v>
      </c>
      <c r="G10" s="100">
        <v>22502262.705669854</v>
      </c>
      <c r="H10" s="107">
        <v>9.2233830349458046</v>
      </c>
      <c r="I10" s="100">
        <v>3703450.8727437337</v>
      </c>
      <c r="J10" s="102">
        <v>6668708.9920051461</v>
      </c>
      <c r="K10" s="102">
        <v>12130102.840920987</v>
      </c>
      <c r="L10" s="100">
        <v>19975679.283388264</v>
      </c>
      <c r="M10" s="107">
        <v>8.1877695511704367</v>
      </c>
      <c r="N10" s="102">
        <v>5728520.8260760214</v>
      </c>
      <c r="O10" s="102">
        <v>2117055.616391256</v>
      </c>
      <c r="P10" s="102">
        <v>12130102.840920987</v>
      </c>
      <c r="Q10" s="113">
        <f t="shared" si="0"/>
        <v>2526583.4222815894</v>
      </c>
    </row>
    <row r="11" spans="1:18" ht="15" customHeight="1">
      <c r="A11" s="3"/>
      <c r="B11" s="100"/>
      <c r="C11" s="109"/>
      <c r="D11" s="100"/>
      <c r="E11" s="104"/>
      <c r="F11" s="105"/>
      <c r="G11" s="100"/>
      <c r="H11" s="107"/>
      <c r="I11" s="102"/>
      <c r="J11" s="102"/>
      <c r="K11" s="102"/>
      <c r="L11" s="100"/>
      <c r="M11" s="107"/>
      <c r="N11" s="102"/>
      <c r="O11" s="102"/>
      <c r="P11" s="102"/>
      <c r="Q11" s="99"/>
    </row>
    <row r="12" spans="1:18" ht="15" customHeight="1">
      <c r="A12" s="40" t="s">
        <v>176</v>
      </c>
      <c r="B12" s="100"/>
      <c r="C12" s="109"/>
      <c r="D12" s="100"/>
      <c r="E12" s="104"/>
      <c r="F12" s="105"/>
      <c r="G12" s="100"/>
      <c r="H12" s="107"/>
      <c r="I12" s="102"/>
      <c r="J12" s="102"/>
      <c r="K12" s="102"/>
      <c r="L12" s="100"/>
      <c r="M12" s="107"/>
      <c r="N12" s="102"/>
      <c r="O12" s="102"/>
      <c r="P12" s="102"/>
      <c r="Q12" s="99"/>
    </row>
    <row r="13" spans="1:18" ht="15" customHeight="1">
      <c r="A13" s="40" t="s">
        <v>0</v>
      </c>
      <c r="B13" s="123">
        <v>6537235.1269775238</v>
      </c>
      <c r="C13" s="124">
        <v>5.2444521562116195</v>
      </c>
      <c r="D13" s="125">
        <v>942299.93377191806</v>
      </c>
      <c r="E13" s="126">
        <v>1677542.7463354412</v>
      </c>
      <c r="F13" s="127">
        <v>3917392.446870164</v>
      </c>
      <c r="G13" s="125">
        <v>24896423.994087335</v>
      </c>
      <c r="H13" s="128">
        <v>19.972985820707034</v>
      </c>
      <c r="I13" s="125">
        <v>942299.93377191806</v>
      </c>
      <c r="J13" s="123">
        <v>7276537.1184418546</v>
      </c>
      <c r="K13" s="123">
        <v>16677586.941873558</v>
      </c>
      <c r="L13" s="125">
        <v>22347901.786781371</v>
      </c>
      <c r="M13" s="128">
        <v>17.92845131557619</v>
      </c>
      <c r="N13" s="123">
        <v>4174567.0684132446</v>
      </c>
      <c r="O13" s="123">
        <v>1495747.7764945664</v>
      </c>
      <c r="P13" s="123">
        <v>16677586.941873558</v>
      </c>
      <c r="Q13" s="129">
        <f t="shared" ref="Q13" si="1">G13-L13</f>
        <v>2548522.2073059641</v>
      </c>
    </row>
    <row r="14" spans="1:18" ht="15" customHeight="1">
      <c r="A14" s="43" t="s">
        <v>219</v>
      </c>
      <c r="B14" s="102">
        <v>3633659.6692918744</v>
      </c>
      <c r="C14" s="109">
        <v>3.5823646990862912</v>
      </c>
      <c r="D14" s="100">
        <v>636176.65709237219</v>
      </c>
      <c r="E14" s="104">
        <v>1072806.8929161183</v>
      </c>
      <c r="F14" s="105">
        <v>1924676.1192833839</v>
      </c>
      <c r="G14" s="100">
        <v>20629805.986013349</v>
      </c>
      <c r="H14" s="107">
        <v>20.338582982290013</v>
      </c>
      <c r="I14" s="100">
        <v>636176.65709237219</v>
      </c>
      <c r="J14" s="102">
        <v>6336641.8896191362</v>
      </c>
      <c r="K14" s="102">
        <v>13656987.439301837</v>
      </c>
      <c r="L14" s="100">
        <v>18641790.802897096</v>
      </c>
      <c r="M14" s="107">
        <v>18.378631841727881</v>
      </c>
      <c r="N14" s="102">
        <v>3694247.9266509931</v>
      </c>
      <c r="O14" s="102">
        <v>1290555.4369442635</v>
      </c>
      <c r="P14" s="102">
        <v>13656987.439301837</v>
      </c>
      <c r="Q14" s="113">
        <f t="shared" ref="Q14:Q30" si="2">G14-L14</f>
        <v>1988015.1831162535</v>
      </c>
    </row>
    <row r="15" spans="1:18" ht="15" customHeight="1">
      <c r="A15" s="43" t="s">
        <v>161</v>
      </c>
      <c r="B15" s="102">
        <v>1206569.4251006152</v>
      </c>
      <c r="C15" s="109">
        <v>2.8956997064126608</v>
      </c>
      <c r="D15" s="100">
        <v>255509.65998077302</v>
      </c>
      <c r="E15" s="104">
        <v>405188.49207779311</v>
      </c>
      <c r="F15" s="105">
        <v>545871.27304204914</v>
      </c>
      <c r="G15" s="100">
        <v>7152821.0893830657</v>
      </c>
      <c r="H15" s="107">
        <v>17.166373933950492</v>
      </c>
      <c r="I15" s="100">
        <v>255509.65998077302</v>
      </c>
      <c r="J15" s="102">
        <v>2764466.6266150409</v>
      </c>
      <c r="K15" s="102">
        <v>4132844.8027872513</v>
      </c>
      <c r="L15" s="100">
        <v>5956865.7119497219</v>
      </c>
      <c r="M15" s="107">
        <v>14.296147353306292</v>
      </c>
      <c r="N15" s="102">
        <v>1364518.918408121</v>
      </c>
      <c r="O15" s="102">
        <v>459501.99075434904</v>
      </c>
      <c r="P15" s="102">
        <v>4132844.8027872513</v>
      </c>
      <c r="Q15" s="113">
        <f t="shared" si="2"/>
        <v>1195955.3774333438</v>
      </c>
    </row>
    <row r="16" spans="1:18" ht="15" customHeight="1">
      <c r="A16" s="43" t="s">
        <v>162</v>
      </c>
      <c r="B16" s="102">
        <v>577221.2755028659</v>
      </c>
      <c r="C16" s="109">
        <v>3.5799639895867692</v>
      </c>
      <c r="D16" s="100">
        <v>44217.430909879491</v>
      </c>
      <c r="E16" s="104">
        <v>176129.61309322406</v>
      </c>
      <c r="F16" s="105">
        <v>356874.23149976222</v>
      </c>
      <c r="G16" s="100">
        <v>3520923.4455583817</v>
      </c>
      <c r="H16" s="107">
        <v>21.836996798514914</v>
      </c>
      <c r="I16" s="100">
        <v>44217.430909879491</v>
      </c>
      <c r="J16" s="102">
        <v>1043518.9710583957</v>
      </c>
      <c r="K16" s="102">
        <v>2433187.0435901065</v>
      </c>
      <c r="L16" s="100">
        <v>3179549.2562959325</v>
      </c>
      <c r="M16" s="107">
        <v>19.719771816692706</v>
      </c>
      <c r="N16" s="102">
        <v>492077.01330818678</v>
      </c>
      <c r="O16" s="102">
        <v>254285.19939763859</v>
      </c>
      <c r="P16" s="102">
        <v>2433187.0435901065</v>
      </c>
      <c r="Q16" s="113">
        <f t="shared" si="2"/>
        <v>341374.18926244928</v>
      </c>
    </row>
    <row r="17" spans="1:17" ht="15" customHeight="1">
      <c r="A17" s="43" t="s">
        <v>163</v>
      </c>
      <c r="B17" s="102">
        <v>626040.31479864777</v>
      </c>
      <c r="C17" s="109">
        <v>9.8041805998354494</v>
      </c>
      <c r="D17" s="100">
        <v>221283.30594222422</v>
      </c>
      <c r="E17" s="104">
        <v>227171.62444090564</v>
      </c>
      <c r="F17" s="105">
        <v>177585.38441551791</v>
      </c>
      <c r="G17" s="100">
        <v>1905546.3193857553</v>
      </c>
      <c r="H17" s="107">
        <v>29.842040224867034</v>
      </c>
      <c r="I17" s="100">
        <v>221283.30594222422</v>
      </c>
      <c r="J17" s="102">
        <v>942772.14674721565</v>
      </c>
      <c r="K17" s="102">
        <v>741490.86669631524</v>
      </c>
      <c r="L17" s="100">
        <v>1905506.1290124697</v>
      </c>
      <c r="M17" s="107">
        <v>29.841410818631122</v>
      </c>
      <c r="N17" s="102">
        <v>898767.72840175394</v>
      </c>
      <c r="O17" s="102">
        <v>265247.53391440061</v>
      </c>
      <c r="P17" s="102">
        <v>741490.86669631524</v>
      </c>
      <c r="Q17" s="146">
        <f>G17-L17</f>
        <v>40.190373285673559</v>
      </c>
    </row>
    <row r="18" spans="1:17" ht="15" customHeight="1">
      <c r="A18" s="43" t="s">
        <v>164</v>
      </c>
      <c r="B18" s="102">
        <v>1223828.6538897459</v>
      </c>
      <c r="C18" s="109">
        <v>3.2849926688097977</v>
      </c>
      <c r="D18" s="100">
        <v>115166.2602594955</v>
      </c>
      <c r="E18" s="104">
        <v>264317.16330419556</v>
      </c>
      <c r="F18" s="105">
        <v>844345.23032605485</v>
      </c>
      <c r="G18" s="100">
        <v>8050515.1316861445</v>
      </c>
      <c r="H18" s="107">
        <v>21.609138749674859</v>
      </c>
      <c r="I18" s="100">
        <v>115166.2602594955</v>
      </c>
      <c r="J18" s="102">
        <v>1585884.1451984844</v>
      </c>
      <c r="K18" s="102">
        <v>6349464.7262281654</v>
      </c>
      <c r="L18" s="100">
        <v>7599869.705638973</v>
      </c>
      <c r="M18" s="107">
        <v>20.399519317990109</v>
      </c>
      <c r="N18" s="102">
        <v>938884.26653293148</v>
      </c>
      <c r="O18" s="102">
        <v>311520.71287787519</v>
      </c>
      <c r="P18" s="102">
        <v>6349464.7262281654</v>
      </c>
      <c r="Q18" s="113">
        <f t="shared" si="2"/>
        <v>450645.42604717147</v>
      </c>
    </row>
    <row r="19" spans="1:17" ht="15" customHeight="1">
      <c r="A19" s="43" t="s">
        <v>165</v>
      </c>
      <c r="B19" s="102">
        <v>2903575.4576856485</v>
      </c>
      <c r="C19" s="109">
        <v>12.505379176804485</v>
      </c>
      <c r="D19" s="100">
        <v>306123.27667954587</v>
      </c>
      <c r="E19" s="104">
        <v>604735.85341932287</v>
      </c>
      <c r="F19" s="105">
        <v>1992716.3275867801</v>
      </c>
      <c r="G19" s="100">
        <v>4266618.0080739856</v>
      </c>
      <c r="H19" s="107">
        <v>18.375853071879742</v>
      </c>
      <c r="I19" s="100">
        <v>306123.27667954587</v>
      </c>
      <c r="J19" s="102">
        <v>939895.22882271814</v>
      </c>
      <c r="K19" s="102">
        <v>3020599.5025717216</v>
      </c>
      <c r="L19" s="100">
        <v>3706110.9838842764</v>
      </c>
      <c r="M19" s="107">
        <v>15.961811153251054</v>
      </c>
      <c r="N19" s="102">
        <v>480319.14176225156</v>
      </c>
      <c r="O19" s="102">
        <v>205192.33955030274</v>
      </c>
      <c r="P19" s="102">
        <v>3020599.5025717216</v>
      </c>
      <c r="Q19" s="113">
        <f t="shared" si="2"/>
        <v>560507.02418970922</v>
      </c>
    </row>
    <row r="20" spans="1:17" ht="15" customHeight="1">
      <c r="A20" s="40" t="s">
        <v>220</v>
      </c>
      <c r="B20" s="123">
        <v>18626973.887984119</v>
      </c>
      <c r="C20" s="124">
        <v>4.2682567622920224</v>
      </c>
      <c r="D20" s="125">
        <v>3681490.2048222115</v>
      </c>
      <c r="E20" s="126">
        <v>3639015.5005799788</v>
      </c>
      <c r="F20" s="127">
        <v>11306468.182581931</v>
      </c>
      <c r="G20" s="125">
        <v>27151410.406426277</v>
      </c>
      <c r="H20" s="128">
        <v>6.2215790804191062</v>
      </c>
      <c r="I20" s="125">
        <v>3681490.2048222115</v>
      </c>
      <c r="J20" s="123">
        <v>5634678.5181955006</v>
      </c>
      <c r="K20" s="123">
        <v>17835241.683408562</v>
      </c>
      <c r="L20" s="125">
        <v>24737987.07560591</v>
      </c>
      <c r="M20" s="128">
        <v>5.668557934096869</v>
      </c>
      <c r="N20" s="123">
        <v>5543963.909437743</v>
      </c>
      <c r="O20" s="123">
        <v>1358781.4827596026</v>
      </c>
      <c r="P20" s="123">
        <v>17835241.683408562</v>
      </c>
      <c r="Q20" s="129">
        <f t="shared" si="2"/>
        <v>2413423.3308203667</v>
      </c>
    </row>
    <row r="21" spans="1:17" ht="15" customHeight="1">
      <c r="A21" s="43" t="s">
        <v>166</v>
      </c>
      <c r="B21" s="102">
        <v>6514284.0054744892</v>
      </c>
      <c r="C21" s="109">
        <v>4.3463084387047042</v>
      </c>
      <c r="D21" s="100">
        <v>1546960.7676005329</v>
      </c>
      <c r="E21" s="104">
        <v>864070.63583744119</v>
      </c>
      <c r="F21" s="105">
        <v>4103252.6020365166</v>
      </c>
      <c r="G21" s="100">
        <v>8216689.6969362134</v>
      </c>
      <c r="H21" s="107">
        <v>5.4821478059599338</v>
      </c>
      <c r="I21" s="100">
        <v>1546960.7676005329</v>
      </c>
      <c r="J21" s="102">
        <v>1127714.0987684301</v>
      </c>
      <c r="K21" s="102">
        <v>5542014.8305672519</v>
      </c>
      <c r="L21" s="100">
        <v>7808681.033685579</v>
      </c>
      <c r="M21" s="107">
        <v>5.2099257943527357</v>
      </c>
      <c r="N21" s="102">
        <v>1927222.1187942747</v>
      </c>
      <c r="O21" s="102">
        <v>339444.08432405337</v>
      </c>
      <c r="P21" s="102">
        <v>5542014.8305672519</v>
      </c>
      <c r="Q21" s="113">
        <f t="shared" si="2"/>
        <v>408008.66325063445</v>
      </c>
    </row>
    <row r="22" spans="1:17" ht="15" customHeight="1">
      <c r="A22" s="43" t="s">
        <v>167</v>
      </c>
      <c r="B22" s="102">
        <v>288388.27593023336</v>
      </c>
      <c r="C22" s="109">
        <v>4.1649911321399085</v>
      </c>
      <c r="D22" s="100">
        <v>30758.097225974951</v>
      </c>
      <c r="E22" s="104">
        <v>42521.920485123068</v>
      </c>
      <c r="F22" s="105">
        <v>215108.25821913534</v>
      </c>
      <c r="G22" s="100">
        <v>408840.86856980145</v>
      </c>
      <c r="H22" s="107">
        <v>5.9046040847428385</v>
      </c>
      <c r="I22" s="100">
        <v>30758.097225974951</v>
      </c>
      <c r="J22" s="102">
        <v>59593.658007831422</v>
      </c>
      <c r="K22" s="102">
        <v>318489.113335995</v>
      </c>
      <c r="L22" s="100">
        <v>374303.50512596191</v>
      </c>
      <c r="M22" s="107">
        <v>5.4058049847895377</v>
      </c>
      <c r="N22" s="102">
        <v>45972.068776295055</v>
      </c>
      <c r="O22" s="102">
        <v>9842.3230136718321</v>
      </c>
      <c r="P22" s="102">
        <v>318489.113335995</v>
      </c>
      <c r="Q22" s="113">
        <f t="shared" si="2"/>
        <v>34537.363443839538</v>
      </c>
    </row>
    <row r="23" spans="1:17" ht="15" customHeight="1">
      <c r="A23" s="43" t="s">
        <v>177</v>
      </c>
      <c r="B23" s="102">
        <v>7046341.0275683878</v>
      </c>
      <c r="C23" s="109">
        <v>3.7671685053580819</v>
      </c>
      <c r="D23" s="100">
        <v>1161647.6127048561</v>
      </c>
      <c r="E23" s="104">
        <v>1462858.9586235275</v>
      </c>
      <c r="F23" s="105">
        <v>4421834.456240003</v>
      </c>
      <c r="G23" s="100">
        <v>11428750.082668984</v>
      </c>
      <c r="H23" s="107">
        <v>6.1101254109888901</v>
      </c>
      <c r="I23" s="100">
        <v>1161647.6127048561</v>
      </c>
      <c r="J23" s="102">
        <v>2430147.3704930707</v>
      </c>
      <c r="K23" s="102">
        <v>7836955.099471055</v>
      </c>
      <c r="L23" s="100">
        <v>10365810.45019464</v>
      </c>
      <c r="M23" s="107">
        <v>5.5418485292870585</v>
      </c>
      <c r="N23" s="102">
        <v>1995703.9092550287</v>
      </c>
      <c r="O23" s="102">
        <v>533151.4414685556</v>
      </c>
      <c r="P23" s="102">
        <v>7836955.099471055</v>
      </c>
      <c r="Q23" s="113">
        <f t="shared" si="2"/>
        <v>1062939.6324743442</v>
      </c>
    </row>
    <row r="24" spans="1:17" ht="15" customHeight="1">
      <c r="A24" s="43" t="s">
        <v>168</v>
      </c>
      <c r="B24" s="102">
        <v>2565508.8612534022</v>
      </c>
      <c r="C24" s="109">
        <v>3.9580796049327835</v>
      </c>
      <c r="D24" s="100">
        <v>717586.6387833202</v>
      </c>
      <c r="E24" s="104">
        <v>580753.55310374266</v>
      </c>
      <c r="F24" s="105">
        <v>1267168.669366339</v>
      </c>
      <c r="G24" s="100">
        <v>3708129.9629778345</v>
      </c>
      <c r="H24" s="107">
        <v>5.7209210229475138</v>
      </c>
      <c r="I24" s="100">
        <v>717586.6387833202</v>
      </c>
      <c r="J24" s="102">
        <v>905268.36190557841</v>
      </c>
      <c r="K24" s="102">
        <v>2085274.9622889371</v>
      </c>
      <c r="L24" s="100">
        <v>3454593.339334114</v>
      </c>
      <c r="M24" s="107">
        <v>5.3297634813370545</v>
      </c>
      <c r="N24" s="102">
        <v>1132103.9744149502</v>
      </c>
      <c r="O24" s="102">
        <v>237214.40263022692</v>
      </c>
      <c r="P24" s="102">
        <v>2085274.9622889371</v>
      </c>
      <c r="Q24" s="113">
        <f t="shared" si="2"/>
        <v>253536.62364372052</v>
      </c>
    </row>
    <row r="25" spans="1:17" ht="15" customHeight="1">
      <c r="A25" s="145" t="s">
        <v>278</v>
      </c>
      <c r="B25" s="102">
        <v>44018.173390763332</v>
      </c>
      <c r="C25" s="109">
        <v>3.9230110894956289</v>
      </c>
      <c r="D25" s="100">
        <v>5941.9025325883667</v>
      </c>
      <c r="E25" s="104">
        <v>12235.845336897619</v>
      </c>
      <c r="F25" s="105">
        <v>25840.425521277353</v>
      </c>
      <c r="G25" s="100">
        <v>82735.558149354634</v>
      </c>
      <c r="H25" s="107">
        <v>7.3736024717380984</v>
      </c>
      <c r="I25" s="100">
        <v>5941.9025325883667</v>
      </c>
      <c r="J25" s="102">
        <v>23794.597532082713</v>
      </c>
      <c r="K25" s="102">
        <v>52999.058084683544</v>
      </c>
      <c r="L25" s="100">
        <v>71739.128539208745</v>
      </c>
      <c r="M25" s="107">
        <v>6.3935728162024006</v>
      </c>
      <c r="N25" s="102">
        <v>15485.086398614261</v>
      </c>
      <c r="O25" s="102">
        <v>3254.9840559109566</v>
      </c>
      <c r="P25" s="102">
        <v>52999.058084683544</v>
      </c>
      <c r="Q25" s="113">
        <f t="shared" si="2"/>
        <v>10996.429610145889</v>
      </c>
    </row>
    <row r="26" spans="1:17" ht="15" customHeight="1">
      <c r="A26" s="43" t="s">
        <v>169</v>
      </c>
      <c r="B26" s="102">
        <v>2168433.5443668449</v>
      </c>
      <c r="C26" s="109">
        <v>8.146809213560724</v>
      </c>
      <c r="D26" s="100">
        <v>218595.18597493882</v>
      </c>
      <c r="E26" s="104">
        <v>676574.58719324647</v>
      </c>
      <c r="F26" s="105">
        <v>1273263.7711986599</v>
      </c>
      <c r="G26" s="100">
        <v>3306264.2371240859</v>
      </c>
      <c r="H26" s="107">
        <v>12.421641428413544</v>
      </c>
      <c r="I26" s="100">
        <v>218595.18597493882</v>
      </c>
      <c r="J26" s="102">
        <v>1088160.431488507</v>
      </c>
      <c r="K26" s="102">
        <v>1999508.6196606404</v>
      </c>
      <c r="L26" s="100">
        <v>2662859.6187264035</v>
      </c>
      <c r="M26" s="107">
        <v>10.004368975297961</v>
      </c>
      <c r="N26" s="102">
        <v>427476.75179857924</v>
      </c>
      <c r="O26" s="102">
        <v>235874.24726718388</v>
      </c>
      <c r="P26" s="102">
        <v>1999508.6196606404</v>
      </c>
      <c r="Q26" s="113">
        <f t="shared" si="2"/>
        <v>643404.61839768244</v>
      </c>
    </row>
    <row r="27" spans="1:17" ht="15" customHeight="1">
      <c r="A27" s="40" t="s">
        <v>2</v>
      </c>
      <c r="B27" s="123">
        <v>6843994.2146908268</v>
      </c>
      <c r="C27" s="124">
        <v>10.568808789188843</v>
      </c>
      <c r="D27" s="125">
        <v>1707951.4814767307</v>
      </c>
      <c r="E27" s="126">
        <v>2994875.8676108355</v>
      </c>
      <c r="F27" s="127">
        <v>2141166.8656032598</v>
      </c>
      <c r="G27" s="125">
        <v>8399726.8134336043</v>
      </c>
      <c r="H27" s="128">
        <v>12.971242199773343</v>
      </c>
      <c r="I27" s="125">
        <v>1707951.4814767307</v>
      </c>
      <c r="J27" s="123">
        <v>3915532.8336300636</v>
      </c>
      <c r="K27" s="123">
        <v>2776242.4983268082</v>
      </c>
      <c r="L27" s="125">
        <v>6471713.1085677054</v>
      </c>
      <c r="M27" s="128">
        <v>9.9939152835810621</v>
      </c>
      <c r="N27" s="123">
        <v>2351069.7622981723</v>
      </c>
      <c r="O27" s="123">
        <v>1344396.332752855</v>
      </c>
      <c r="P27" s="123">
        <v>2776247.0135166775</v>
      </c>
      <c r="Q27" s="129">
        <f t="shared" si="2"/>
        <v>1928013.7048658989</v>
      </c>
    </row>
    <row r="28" spans="1:17" ht="15" customHeight="1">
      <c r="A28" s="43" t="s">
        <v>170</v>
      </c>
      <c r="B28" s="102">
        <v>291895.01106428698</v>
      </c>
      <c r="C28" s="109">
        <v>6.6692114228542403</v>
      </c>
      <c r="D28" s="100">
        <v>67069.547685617246</v>
      </c>
      <c r="E28" s="104">
        <v>136016.30582800315</v>
      </c>
      <c r="F28" s="105">
        <v>88809.157550666569</v>
      </c>
      <c r="G28" s="100">
        <v>383656.17892979959</v>
      </c>
      <c r="H28" s="107">
        <v>8.7657687660982493</v>
      </c>
      <c r="I28" s="100">
        <v>67069.547685617246</v>
      </c>
      <c r="J28" s="102">
        <v>190572.77771117919</v>
      </c>
      <c r="K28" s="102">
        <v>126013.85353300316</v>
      </c>
      <c r="L28" s="100">
        <v>285500.00232799101</v>
      </c>
      <c r="M28" s="107">
        <v>6.5230983900968402</v>
      </c>
      <c r="N28" s="102">
        <v>104509.59107548943</v>
      </c>
      <c r="O28" s="102">
        <v>54972.042529629158</v>
      </c>
      <c r="P28" s="102">
        <v>126018.36872287242</v>
      </c>
      <c r="Q28" s="113">
        <f t="shared" si="2"/>
        <v>98156.176601808576</v>
      </c>
    </row>
    <row r="29" spans="1:17" ht="15" customHeight="1">
      <c r="A29" s="43" t="s">
        <v>171</v>
      </c>
      <c r="B29" s="102">
        <v>1798702.444848896</v>
      </c>
      <c r="C29" s="109">
        <v>10.147856642099935</v>
      </c>
      <c r="D29" s="100">
        <v>322250.91009113583</v>
      </c>
      <c r="E29" s="104">
        <v>750011.66922732838</v>
      </c>
      <c r="F29" s="105">
        <v>726439.8655304315</v>
      </c>
      <c r="G29" s="100">
        <v>2201722.9610464694</v>
      </c>
      <c r="H29" s="107">
        <v>12.421603716781684</v>
      </c>
      <c r="I29" s="100">
        <v>322250.91009113583</v>
      </c>
      <c r="J29" s="102">
        <v>953530.88077092171</v>
      </c>
      <c r="K29" s="102">
        <v>925941.17018441204</v>
      </c>
      <c r="L29" s="100">
        <v>1576246.9101393723</v>
      </c>
      <c r="M29" s="107">
        <v>8.8928147745921748</v>
      </c>
      <c r="N29" s="102">
        <v>463135.87239513249</v>
      </c>
      <c r="O29" s="102">
        <v>187169.86755982746</v>
      </c>
      <c r="P29" s="102">
        <v>925941.17018441204</v>
      </c>
      <c r="Q29" s="113">
        <f t="shared" si="2"/>
        <v>625476.05090709706</v>
      </c>
    </row>
    <row r="30" spans="1:17" ht="15" customHeight="1">
      <c r="A30" s="52" t="s">
        <v>172</v>
      </c>
      <c r="B30" s="103">
        <v>4753396.7587776445</v>
      </c>
      <c r="C30" s="110">
        <v>11.143865257616488</v>
      </c>
      <c r="D30" s="101">
        <v>1318631.0236999777</v>
      </c>
      <c r="E30" s="103">
        <v>2108847.8925555041</v>
      </c>
      <c r="F30" s="106">
        <v>1325917.8425221618</v>
      </c>
      <c r="G30" s="101">
        <v>5814347.6734573347</v>
      </c>
      <c r="H30" s="111">
        <v>13.631159005251346</v>
      </c>
      <c r="I30" s="101">
        <v>1318631.0236999777</v>
      </c>
      <c r="J30" s="103">
        <v>2771429.1751479628</v>
      </c>
      <c r="K30" s="103">
        <v>1724287.4746093929</v>
      </c>
      <c r="L30" s="101">
        <v>4609966.1961003421</v>
      </c>
      <c r="M30" s="111">
        <v>10.807606589255085</v>
      </c>
      <c r="N30" s="103">
        <v>1783424.2988275506</v>
      </c>
      <c r="O30" s="103">
        <v>1102254.4226633983</v>
      </c>
      <c r="P30" s="103">
        <v>1724287.4746093929</v>
      </c>
      <c r="Q30" s="114">
        <f t="shared" si="2"/>
        <v>1204381.4773569927</v>
      </c>
    </row>
    <row r="31" spans="1:17" s="4" customFormat="1" ht="15" customHeight="1">
      <c r="A31" s="14"/>
      <c r="B31" s="104"/>
      <c r="C31" s="130"/>
      <c r="D31" s="104"/>
      <c r="E31" s="104"/>
      <c r="F31" s="104"/>
      <c r="G31" s="104"/>
      <c r="H31" s="131"/>
      <c r="I31" s="104"/>
      <c r="J31" s="104"/>
      <c r="K31" s="104"/>
      <c r="L31" s="104"/>
      <c r="M31" s="131"/>
      <c r="N31" s="104"/>
      <c r="O31" s="104"/>
      <c r="P31" s="104"/>
      <c r="Q31" s="104"/>
    </row>
    <row r="32" spans="1:17" ht="69.75" customHeight="1">
      <c r="A32" s="280" t="s">
        <v>284</v>
      </c>
      <c r="B32" s="280"/>
      <c r="C32" s="280"/>
      <c r="D32" s="280"/>
      <c r="E32" s="280"/>
      <c r="F32" s="280"/>
      <c r="G32" s="280"/>
      <c r="H32" s="280"/>
      <c r="I32" s="280"/>
      <c r="J32" s="280"/>
      <c r="K32" s="280"/>
      <c r="L32" s="280"/>
      <c r="M32" s="280"/>
      <c r="N32" s="280"/>
      <c r="O32" s="280"/>
      <c r="P32" s="280"/>
      <c r="Q32" s="280"/>
    </row>
    <row r="33" spans="1:17" ht="15" customHeight="1">
      <c r="A33" s="259" t="s">
        <v>6</v>
      </c>
      <c r="B33" s="259"/>
      <c r="C33" s="259"/>
      <c r="D33" s="259"/>
      <c r="E33" s="259"/>
      <c r="F33" s="259"/>
      <c r="G33" s="259"/>
      <c r="H33" s="259"/>
      <c r="I33" s="259"/>
      <c r="J33" s="259"/>
      <c r="K33" s="259"/>
      <c r="L33" s="259"/>
      <c r="M33" s="259"/>
      <c r="N33" s="259"/>
      <c r="O33" s="259"/>
      <c r="P33" s="259"/>
      <c r="Q33" s="259"/>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c r="A36" s="15"/>
      <c r="B36" s="5"/>
      <c r="C36" s="5"/>
      <c r="D36" s="5"/>
      <c r="E36" s="5"/>
      <c r="F36" s="5"/>
      <c r="G36" s="5"/>
      <c r="H36" s="5"/>
      <c r="I36" s="5"/>
      <c r="J36" s="5"/>
      <c r="K36" s="5"/>
      <c r="L36" s="5"/>
      <c r="M36" s="5"/>
      <c r="N36" s="5"/>
      <c r="O36" s="5"/>
      <c r="P36" s="5"/>
      <c r="Q36" s="5"/>
    </row>
  </sheetData>
  <mergeCells count="7">
    <mergeCell ref="A33:Q33"/>
    <mergeCell ref="A32:Q32"/>
    <mergeCell ref="A2:A3"/>
    <mergeCell ref="B2:F2"/>
    <mergeCell ref="L2:P2"/>
    <mergeCell ref="G2:K2"/>
    <mergeCell ref="Q2:Q3"/>
  </mergeCells>
  <pageMargins left="0.7" right="0.7" top="0.75" bottom="0.75" header="0.3" footer="0.3"/>
  <pageSetup paperSize="121" scale="49" orientation="landscape" r:id="rId1"/>
  <headerFooter>
    <oddFooter>&amp;CGuttmacher Institute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9" sqref="B29"/>
    </sheetView>
  </sheetViews>
  <sheetFormatPr defaultRowHeight="15"/>
  <cols>
    <col min="1" max="1" width="9.7109375" customWidth="1"/>
    <col min="2" max="2" width="145.28515625" customWidth="1"/>
  </cols>
  <sheetData>
    <row r="1" spans="1:2" ht="18.75">
      <c r="A1" s="246" t="s">
        <v>312</v>
      </c>
    </row>
    <row r="2" spans="1:2">
      <c r="A2" s="245" t="s">
        <v>313</v>
      </c>
    </row>
    <row r="3" spans="1:2">
      <c r="A3" s="4"/>
    </row>
    <row r="4" spans="1:2" ht="29.45" customHeight="1">
      <c r="A4" s="300" t="s">
        <v>314</v>
      </c>
      <c r="B4" s="300"/>
    </row>
    <row r="6" spans="1:2">
      <c r="A6" t="s">
        <v>319</v>
      </c>
    </row>
    <row r="7" spans="1:2">
      <c r="B7" t="s">
        <v>315</v>
      </c>
    </row>
    <row r="8" spans="1:2">
      <c r="B8" t="s">
        <v>316</v>
      </c>
    </row>
    <row r="9" spans="1:2">
      <c r="B9" t="s">
        <v>317</v>
      </c>
    </row>
    <row r="10" spans="1:2">
      <c r="B10" t="s">
        <v>318</v>
      </c>
    </row>
    <row r="12" spans="1:2">
      <c r="A12" s="4" t="s">
        <v>320</v>
      </c>
    </row>
    <row r="14" spans="1:2" ht="33" customHeight="1">
      <c r="A14" s="300" t="s">
        <v>321</v>
      </c>
      <c r="B14" s="300"/>
    </row>
    <row r="16" spans="1:2">
      <c r="A16" t="s">
        <v>322</v>
      </c>
    </row>
    <row r="18" spans="1:2">
      <c r="A18" s="4" t="s">
        <v>323</v>
      </c>
    </row>
    <row r="20" spans="1:2" ht="33.6" customHeight="1">
      <c r="A20" s="300" t="s">
        <v>326</v>
      </c>
      <c r="B20" s="300"/>
    </row>
    <row r="21" spans="1:2" s="4" customFormat="1"/>
    <row r="22" spans="1:2">
      <c r="A22" s="4" t="s">
        <v>324</v>
      </c>
    </row>
    <row r="23" spans="1:2" s="4" customFormat="1"/>
    <row r="24" spans="1:2" s="4" customFormat="1" ht="31.9" customHeight="1">
      <c r="A24" s="300" t="s">
        <v>327</v>
      </c>
      <c r="B24" s="300"/>
    </row>
    <row r="26" spans="1:2" s="4" customFormat="1">
      <c r="A26" s="4" t="s">
        <v>325</v>
      </c>
    </row>
    <row r="27" spans="1:2" s="4" customFormat="1"/>
    <row r="28" spans="1:2" ht="48" customHeight="1">
      <c r="A28" s="300" t="s">
        <v>328</v>
      </c>
      <c r="B28" s="300"/>
    </row>
  </sheetData>
  <mergeCells count="5">
    <mergeCell ref="A4:B4"/>
    <mergeCell ref="A14:B14"/>
    <mergeCell ref="A20:B20"/>
    <mergeCell ref="A24:B24"/>
    <mergeCell ref="A28:B28"/>
  </mergeCells>
  <pageMargins left="0.7" right="0.7" top="0.75" bottom="0.75" header="0.3" footer="0.3"/>
  <pageSetup paperSize="1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9"/>
  <sheetViews>
    <sheetView zoomScaleNormal="100" zoomScalePageLayoutView="85" workbookViewId="0">
      <selection activeCell="B11" sqref="B11"/>
    </sheetView>
  </sheetViews>
  <sheetFormatPr defaultColWidth="8.7109375" defaultRowHeight="15"/>
  <cols>
    <col min="1" max="1" width="35.42578125" style="4" customWidth="1"/>
    <col min="2" max="2" width="106.7109375" style="4" customWidth="1"/>
    <col min="3" max="3" width="3.85546875" style="5" customWidth="1"/>
    <col min="4" max="49" width="8.7109375" style="5"/>
    <col min="50" max="16384" width="8.7109375" style="4"/>
  </cols>
  <sheetData>
    <row r="1" spans="1:49" ht="78" customHeight="1" thickBot="1">
      <c r="A1" s="254" t="s">
        <v>304</v>
      </c>
      <c r="B1" s="255"/>
    </row>
    <row r="2" spans="1:49" s="2" customFormat="1" ht="18.75" customHeight="1" thickBot="1">
      <c r="A2" s="199" t="s">
        <v>3</v>
      </c>
      <c r="B2" s="200"/>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ht="66.75" customHeight="1" thickTop="1" thickBot="1">
      <c r="A3" s="201" t="s">
        <v>4</v>
      </c>
      <c r="B3" s="202" t="s">
        <v>288</v>
      </c>
      <c r="C3" s="7"/>
    </row>
    <row r="4" spans="1:49" s="9" customFormat="1" ht="18.75" customHeight="1" thickBot="1">
      <c r="A4" s="199" t="s">
        <v>5</v>
      </c>
      <c r="B4" s="203"/>
      <c r="C4" s="7" t="s">
        <v>6</v>
      </c>
      <c r="D4" s="7"/>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49" s="10" customFormat="1" ht="103.15" customHeight="1" thickTop="1">
      <c r="A5" s="204" t="s">
        <v>7</v>
      </c>
      <c r="B5" s="247" t="s">
        <v>329</v>
      </c>
      <c r="C5" s="8"/>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s="10" customFormat="1" ht="65.25" customHeight="1">
      <c r="A6" s="206" t="s">
        <v>8</v>
      </c>
      <c r="B6" s="202" t="s">
        <v>289</v>
      </c>
      <c r="C6" s="11"/>
      <c r="D6" s="8"/>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s="13" customFormat="1" ht="18.75" customHeight="1" thickBot="1">
      <c r="A7" s="207" t="s">
        <v>9</v>
      </c>
      <c r="B7" s="208"/>
      <c r="C7" s="11"/>
      <c r="D7" s="7"/>
      <c r="E7" s="12"/>
      <c r="F7" s="12"/>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row>
    <row r="8" spans="1:49" s="10" customFormat="1" ht="102.75" customHeight="1" thickTop="1">
      <c r="A8" s="209" t="s">
        <v>10</v>
      </c>
      <c r="B8" s="205" t="s">
        <v>290</v>
      </c>
      <c r="C8" s="1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10" customFormat="1" ht="54" customHeight="1">
      <c r="A9" s="210" t="s">
        <v>11</v>
      </c>
      <c r="B9" s="211" t="s">
        <v>244</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row>
    <row r="10" spans="1:49" s="10" customFormat="1" ht="39.75" customHeight="1">
      <c r="A10" s="212" t="s">
        <v>12</v>
      </c>
      <c r="B10" s="211" t="s">
        <v>291</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s="10" customFormat="1" ht="56.25" customHeight="1">
      <c r="A11" s="212" t="s">
        <v>13</v>
      </c>
      <c r="B11" s="236" t="s">
        <v>331</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s="10" customFormat="1" ht="57" customHeight="1">
      <c r="A12" s="212" t="s">
        <v>14</v>
      </c>
      <c r="B12" s="211" t="s">
        <v>292</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s="10" customFormat="1" ht="45" customHeight="1">
      <c r="A13" s="212" t="s">
        <v>15</v>
      </c>
      <c r="B13" s="211" t="s">
        <v>293</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s="10" customFormat="1" ht="54" customHeight="1">
      <c r="A14" s="214" t="s">
        <v>16</v>
      </c>
      <c r="B14" s="215" t="s">
        <v>294</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 customFormat="1" ht="40.5" customHeight="1">
      <c r="A15" s="216" t="s">
        <v>17</v>
      </c>
      <c r="B15" s="211" t="s">
        <v>295</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row>
    <row r="16" spans="1:49" s="10" customFormat="1" ht="16.5" thickBot="1">
      <c r="A16" s="217" t="s">
        <v>18</v>
      </c>
      <c r="B16" s="21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row>
    <row r="17" spans="1:49" s="10" customFormat="1" ht="41.25" customHeight="1" thickTop="1">
      <c r="A17" s="219" t="s">
        <v>19</v>
      </c>
      <c r="B17" s="220" t="s">
        <v>245</v>
      </c>
      <c r="C17" s="8"/>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row>
    <row r="18" spans="1:49" s="10" customFormat="1" ht="41.25" customHeight="1">
      <c r="A18" s="212" t="s">
        <v>20</v>
      </c>
      <c r="B18" s="211" t="s">
        <v>245</v>
      </c>
      <c r="C18" s="8"/>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row>
    <row r="19" spans="1:49" s="9" customFormat="1" ht="16.5" thickBot="1">
      <c r="A19" s="207" t="s">
        <v>21</v>
      </c>
      <c r="B19" s="218"/>
      <c r="C19" s="7"/>
      <c r="D19" s="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row>
    <row r="20" spans="1:49" s="10" customFormat="1" ht="81" customHeight="1" thickTop="1">
      <c r="A20" s="221" t="s">
        <v>246</v>
      </c>
      <c r="B20" s="202" t="s">
        <v>296</v>
      </c>
      <c r="C20" s="7"/>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row>
    <row r="21" spans="1:49" s="10" customFormat="1" ht="48" customHeight="1">
      <c r="A21" s="222" t="s">
        <v>22</v>
      </c>
      <c r="B21" s="211" t="s">
        <v>297</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row>
    <row r="22" spans="1:49" s="10" customFormat="1" ht="40.5" customHeight="1">
      <c r="A22" s="212" t="s">
        <v>23</v>
      </c>
      <c r="B22" s="211" t="s">
        <v>298</v>
      </c>
      <c r="C22" s="5"/>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row>
    <row r="23" spans="1:49" s="10" customFormat="1" ht="39" customHeight="1">
      <c r="A23" s="216" t="s">
        <v>24</v>
      </c>
      <c r="B23" s="223" t="s">
        <v>25</v>
      </c>
      <c r="C23" s="5"/>
      <c r="D23" s="5"/>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s="9" customFormat="1" ht="16.5" thickBot="1">
      <c r="A24" s="207" t="s">
        <v>26</v>
      </c>
      <c r="B24" s="218"/>
      <c r="C24" s="7"/>
      <c r="D24" s="7"/>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row>
    <row r="25" spans="1:49" s="10" customFormat="1" ht="54.75" customHeight="1" thickTop="1">
      <c r="A25" s="210" t="s">
        <v>27</v>
      </c>
      <c r="B25" s="213" t="s">
        <v>247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row>
    <row r="26" spans="1:49" s="10" customFormat="1" ht="32.25" customHeight="1">
      <c r="A26" s="216" t="s">
        <v>28</v>
      </c>
      <c r="B26" s="213" t="s">
        <v>299</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row>
    <row r="27" spans="1:49" s="10" customFormat="1" ht="162" customHeight="1" thickBot="1">
      <c r="A27" s="224" t="s">
        <v>29</v>
      </c>
      <c r="B27" s="225" t="s">
        <v>300</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row>
    <row r="28" spans="1:49">
      <c r="A28" s="1"/>
    </row>
    <row r="29" spans="1:49">
      <c r="A29" s="1"/>
      <c r="B29" s="1"/>
    </row>
  </sheetData>
  <mergeCells count="1">
    <mergeCell ref="A1:B1"/>
  </mergeCells>
  <pageMargins left="0.7" right="0.7" top="0.75" bottom="0.75" header="0.3" footer="0.3"/>
  <pageSetup paperSize="121" scale="70" fitToHeight="3" orientation="portrait" r:id="rId1"/>
  <headerFooter>
    <oddFooter>&amp;CGuttmacher Institute</oddFooter>
  </headerFooter>
  <rowBreaks count="1" manualBreakCount="1">
    <brk id="1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zoomScaleNormal="100" zoomScaleSheetLayoutView="100" workbookViewId="0">
      <pane xSplit="1" ySplit="2" topLeftCell="B3" activePane="bottomRight" state="frozen"/>
      <selection pane="topRight" activeCell="B1" sqref="B1"/>
      <selection pane="bottomLeft" activeCell="A4" sqref="A4"/>
      <selection pane="bottomRight" sqref="A1:E1"/>
    </sheetView>
  </sheetViews>
  <sheetFormatPr defaultColWidth="7.28515625" defaultRowHeight="17.25" customHeight="1"/>
  <cols>
    <col min="1" max="1" width="31.140625" style="19" customWidth="1"/>
    <col min="2" max="2" width="14.7109375" style="26" customWidth="1"/>
    <col min="3" max="3" width="16.42578125" style="26" customWidth="1"/>
    <col min="4" max="5" width="15.7109375" style="26" customWidth="1"/>
    <col min="6" max="8" width="7.28515625" style="26"/>
    <col min="9" max="9" width="13.140625" style="26" customWidth="1"/>
    <col min="10" max="10" width="36.7109375" style="26" customWidth="1"/>
    <col min="11" max="11" width="29.140625" style="26" customWidth="1"/>
    <col min="12" max="12" width="38.42578125" style="26" customWidth="1"/>
    <col min="13" max="16384" width="7.28515625" style="26"/>
  </cols>
  <sheetData>
    <row r="1" spans="1:8" s="19" customFormat="1" ht="42.75" customHeight="1">
      <c r="A1" s="257" t="s">
        <v>253</v>
      </c>
      <c r="B1" s="258"/>
      <c r="C1" s="258"/>
      <c r="D1" s="258"/>
      <c r="E1" s="258"/>
    </row>
    <row r="2" spans="1:8" s="23" customFormat="1" ht="61.5" customHeight="1" thickBot="1">
      <c r="A2" s="20" t="s">
        <v>160</v>
      </c>
      <c r="B2" s="21" t="s">
        <v>178</v>
      </c>
      <c r="C2" s="22" t="s">
        <v>301</v>
      </c>
      <c r="D2" s="22" t="s">
        <v>302</v>
      </c>
      <c r="E2" s="22" t="s">
        <v>218</v>
      </c>
    </row>
    <row r="3" spans="1:8" ht="15.75" customHeight="1">
      <c r="A3" s="226" t="s">
        <v>0</v>
      </c>
      <c r="B3" s="227"/>
      <c r="C3" s="228"/>
      <c r="D3" s="228"/>
      <c r="E3" s="228"/>
    </row>
    <row r="4" spans="1:8" ht="15.75" customHeight="1">
      <c r="A4" s="27" t="s">
        <v>179</v>
      </c>
      <c r="B4" s="24"/>
      <c r="C4" s="25"/>
      <c r="D4" s="25"/>
      <c r="E4" s="25"/>
      <c r="H4" s="235"/>
    </row>
    <row r="5" spans="1:8" ht="15.75" customHeight="1">
      <c r="A5" s="28" t="s">
        <v>30</v>
      </c>
      <c r="B5" s="24"/>
      <c r="C5" s="25"/>
      <c r="D5" s="25"/>
      <c r="E5" s="25"/>
    </row>
    <row r="6" spans="1:8" ht="15.75" customHeight="1">
      <c r="A6" s="29" t="s">
        <v>31</v>
      </c>
      <c r="B6" s="24" t="s">
        <v>180</v>
      </c>
      <c r="C6" s="25" t="s">
        <v>6</v>
      </c>
      <c r="D6" s="25"/>
      <c r="E6" s="25"/>
    </row>
    <row r="7" spans="1:8" ht="15.75" customHeight="1">
      <c r="A7" s="29" t="s">
        <v>32</v>
      </c>
      <c r="B7" s="24" t="s">
        <v>180</v>
      </c>
      <c r="C7" s="25" t="s">
        <v>6</v>
      </c>
      <c r="D7" s="25"/>
      <c r="E7" s="25"/>
    </row>
    <row r="8" spans="1:8" ht="15.75" customHeight="1">
      <c r="A8" s="29" t="s">
        <v>33</v>
      </c>
      <c r="B8" s="24" t="s">
        <v>6</v>
      </c>
      <c r="C8" s="25" t="s">
        <v>180</v>
      </c>
      <c r="D8" s="25"/>
      <c r="E8" s="25"/>
    </row>
    <row r="9" spans="1:8" ht="15.75" customHeight="1">
      <c r="A9" s="29" t="s">
        <v>34</v>
      </c>
      <c r="B9" s="24" t="s">
        <v>180</v>
      </c>
      <c r="C9" s="25" t="s">
        <v>6</v>
      </c>
      <c r="D9" s="25"/>
      <c r="E9" s="25"/>
    </row>
    <row r="10" spans="1:8" ht="15.75" customHeight="1">
      <c r="A10" s="29" t="s">
        <v>35</v>
      </c>
      <c r="B10" s="24" t="s">
        <v>180</v>
      </c>
      <c r="C10" s="25" t="s">
        <v>6</v>
      </c>
      <c r="D10" s="25"/>
      <c r="E10" s="25"/>
    </row>
    <row r="11" spans="1:8" ht="15.75" customHeight="1">
      <c r="A11" s="29" t="s">
        <v>36</v>
      </c>
      <c r="B11" s="24"/>
      <c r="C11" s="25" t="s">
        <v>180</v>
      </c>
      <c r="D11" s="25"/>
      <c r="E11" s="25"/>
    </row>
    <row r="12" spans="1:8" ht="15.75" customHeight="1">
      <c r="A12" s="29" t="s">
        <v>37</v>
      </c>
      <c r="B12" s="24" t="s">
        <v>180</v>
      </c>
      <c r="C12" s="25" t="s">
        <v>6</v>
      </c>
      <c r="D12" s="25"/>
      <c r="E12" s="25"/>
    </row>
    <row r="13" spans="1:8" ht="15.75" customHeight="1">
      <c r="A13" s="29" t="s">
        <v>38</v>
      </c>
      <c r="B13" s="24" t="s">
        <v>180</v>
      </c>
      <c r="C13" s="25" t="s">
        <v>6</v>
      </c>
      <c r="D13" s="25"/>
      <c r="E13" s="25"/>
    </row>
    <row r="14" spans="1:8" ht="15.75" customHeight="1">
      <c r="A14" s="29" t="s">
        <v>39</v>
      </c>
      <c r="B14" s="24" t="s">
        <v>6</v>
      </c>
      <c r="C14" s="25" t="s">
        <v>6</v>
      </c>
      <c r="D14" s="25" t="s">
        <v>180</v>
      </c>
      <c r="E14" s="25"/>
    </row>
    <row r="15" spans="1:8" ht="15.75" customHeight="1">
      <c r="A15" s="29" t="s">
        <v>40</v>
      </c>
      <c r="B15" s="24" t="s">
        <v>180</v>
      </c>
      <c r="C15" s="25" t="s">
        <v>6</v>
      </c>
      <c r="D15" s="25"/>
      <c r="E15" s="25"/>
    </row>
    <row r="16" spans="1:8" ht="15.75" customHeight="1">
      <c r="A16" s="29" t="s">
        <v>181</v>
      </c>
      <c r="B16" s="24" t="s">
        <v>6</v>
      </c>
      <c r="C16" s="25" t="s">
        <v>6</v>
      </c>
      <c r="D16" s="25" t="s">
        <v>180</v>
      </c>
      <c r="E16" s="25"/>
    </row>
    <row r="17" spans="1:11" ht="15.75" customHeight="1">
      <c r="A17" s="29" t="s">
        <v>41</v>
      </c>
      <c r="B17" s="24" t="s">
        <v>180</v>
      </c>
      <c r="C17" s="25" t="s">
        <v>6</v>
      </c>
      <c r="D17" s="25"/>
      <c r="E17" s="25"/>
      <c r="I17"/>
      <c r="J17"/>
      <c r="K17"/>
    </row>
    <row r="18" spans="1:11" ht="15.75" customHeight="1">
      <c r="A18" s="29" t="s">
        <v>42</v>
      </c>
      <c r="B18" s="24" t="s">
        <v>180</v>
      </c>
      <c r="C18" s="25" t="s">
        <v>6</v>
      </c>
      <c r="D18" s="25"/>
      <c r="E18" s="25"/>
      <c r="I18"/>
      <c r="J18"/>
      <c r="K18"/>
    </row>
    <row r="19" spans="1:11" ht="15.75" customHeight="1">
      <c r="A19" s="30" t="s">
        <v>43</v>
      </c>
      <c r="B19" s="24" t="s">
        <v>180</v>
      </c>
      <c r="C19" s="25" t="s">
        <v>6</v>
      </c>
      <c r="D19" s="25"/>
      <c r="E19" s="25"/>
      <c r="I19"/>
      <c r="J19"/>
      <c r="K19"/>
    </row>
    <row r="20" spans="1:11" ht="15.75" customHeight="1">
      <c r="A20" s="29" t="s">
        <v>44</v>
      </c>
      <c r="B20" s="24" t="s">
        <v>180</v>
      </c>
      <c r="C20" s="25" t="s">
        <v>6</v>
      </c>
      <c r="D20" s="25"/>
      <c r="E20" s="25"/>
      <c r="I20"/>
      <c r="J20"/>
      <c r="K20"/>
    </row>
    <row r="21" spans="1:11" ht="15.75" customHeight="1">
      <c r="A21" s="29" t="s">
        <v>45</v>
      </c>
      <c r="B21" s="24" t="s">
        <v>180</v>
      </c>
      <c r="C21" s="25" t="s">
        <v>6</v>
      </c>
      <c r="D21" s="25"/>
      <c r="E21" s="25"/>
      <c r="I21"/>
      <c r="J21"/>
      <c r="K21"/>
    </row>
    <row r="22" spans="1:11" ht="15.75" customHeight="1">
      <c r="A22" s="29" t="s">
        <v>46</v>
      </c>
      <c r="B22" s="24" t="s">
        <v>6</v>
      </c>
      <c r="C22" s="25" t="s">
        <v>180</v>
      </c>
      <c r="D22" s="25"/>
      <c r="E22" s="25"/>
      <c r="I22"/>
      <c r="J22"/>
      <c r="K22"/>
    </row>
    <row r="23" spans="1:11" ht="15.75" customHeight="1">
      <c r="A23" s="29" t="s">
        <v>47</v>
      </c>
      <c r="B23" s="24" t="s">
        <v>180</v>
      </c>
      <c r="C23" s="25" t="s">
        <v>6</v>
      </c>
      <c r="D23" s="25"/>
      <c r="E23" s="25"/>
      <c r="I23"/>
      <c r="J23"/>
      <c r="K23"/>
    </row>
    <row r="24" spans="1:11" ht="15.75" customHeight="1">
      <c r="A24" s="27" t="s">
        <v>162</v>
      </c>
      <c r="B24" s="24"/>
      <c r="C24" s="25"/>
      <c r="D24" s="25"/>
      <c r="E24" s="25"/>
      <c r="I24"/>
      <c r="J24"/>
    </row>
    <row r="25" spans="1:11" ht="15.75" customHeight="1">
      <c r="A25" s="29" t="s">
        <v>48</v>
      </c>
      <c r="B25" s="24" t="s">
        <v>6</v>
      </c>
      <c r="C25" s="25" t="s">
        <v>6</v>
      </c>
      <c r="D25" s="25" t="s">
        <v>180</v>
      </c>
      <c r="E25" s="25"/>
      <c r="I25"/>
      <c r="J25"/>
    </row>
    <row r="26" spans="1:11" ht="15.75" customHeight="1">
      <c r="A26" s="29" t="s">
        <v>49</v>
      </c>
      <c r="B26" s="24" t="s">
        <v>6</v>
      </c>
      <c r="C26" s="25" t="s">
        <v>180</v>
      </c>
      <c r="D26" s="25"/>
      <c r="E26" s="25"/>
      <c r="I26"/>
      <c r="J26"/>
    </row>
    <row r="27" spans="1:11" ht="15.75" customHeight="1">
      <c r="A27" s="31" t="s">
        <v>50</v>
      </c>
      <c r="B27" s="24" t="s">
        <v>180</v>
      </c>
      <c r="C27" s="25" t="s">
        <v>6</v>
      </c>
      <c r="D27" s="25"/>
      <c r="E27" s="25"/>
      <c r="I27"/>
      <c r="J27"/>
    </row>
    <row r="28" spans="1:11" ht="15.75" customHeight="1">
      <c r="A28" s="29" t="s">
        <v>51</v>
      </c>
      <c r="B28" s="24" t="s">
        <v>180</v>
      </c>
      <c r="C28" s="25" t="s">
        <v>6</v>
      </c>
      <c r="D28" s="25"/>
      <c r="E28" s="25"/>
      <c r="I28"/>
      <c r="J28"/>
    </row>
    <row r="29" spans="1:11" ht="15.75" customHeight="1">
      <c r="A29" s="29" t="s">
        <v>52</v>
      </c>
      <c r="B29" s="24" t="s">
        <v>6</v>
      </c>
      <c r="C29" s="25" t="s">
        <v>180</v>
      </c>
      <c r="D29" s="25"/>
      <c r="E29" s="25"/>
      <c r="I29"/>
      <c r="J29"/>
    </row>
    <row r="30" spans="1:11" ht="15.75" customHeight="1">
      <c r="A30" s="29" t="s">
        <v>182</v>
      </c>
      <c r="B30" s="24" t="s">
        <v>180</v>
      </c>
      <c r="C30" s="25" t="s">
        <v>6</v>
      </c>
      <c r="D30" s="25"/>
      <c r="E30" s="25"/>
      <c r="I30"/>
      <c r="J30"/>
    </row>
    <row r="31" spans="1:11" ht="15.75" customHeight="1">
      <c r="A31" s="29" t="s">
        <v>53</v>
      </c>
      <c r="B31" s="24" t="s">
        <v>6</v>
      </c>
      <c r="C31" s="25" t="s">
        <v>6</v>
      </c>
      <c r="D31" s="25" t="s">
        <v>180</v>
      </c>
      <c r="E31" s="25"/>
      <c r="I31"/>
      <c r="J31"/>
    </row>
    <row r="32" spans="1:11" ht="15.75" customHeight="1">
      <c r="A32" s="29" t="s">
        <v>54</v>
      </c>
      <c r="B32" s="24" t="s">
        <v>6</v>
      </c>
      <c r="C32" s="25" t="s">
        <v>6</v>
      </c>
      <c r="D32" s="25" t="s">
        <v>180</v>
      </c>
      <c r="E32" s="25"/>
      <c r="I32"/>
      <c r="J32"/>
    </row>
    <row r="33" spans="1:10" ht="15.75" customHeight="1">
      <c r="A33" s="29" t="s">
        <v>55</v>
      </c>
      <c r="B33" s="24" t="s">
        <v>6</v>
      </c>
      <c r="C33" s="25" t="s">
        <v>180</v>
      </c>
      <c r="D33" s="25"/>
      <c r="E33" s="25"/>
      <c r="I33"/>
      <c r="J33"/>
    </row>
    <row r="34" spans="1:10" ht="15.75" customHeight="1">
      <c r="A34" s="27" t="s">
        <v>163</v>
      </c>
      <c r="B34" s="24"/>
      <c r="C34" s="25"/>
      <c r="D34" s="25"/>
      <c r="E34" s="25"/>
      <c r="I34"/>
    </row>
    <row r="35" spans="1:10" ht="15.75" customHeight="1">
      <c r="A35" s="29" t="s">
        <v>56</v>
      </c>
      <c r="B35" s="24" t="s">
        <v>6</v>
      </c>
      <c r="C35" s="25" t="s">
        <v>6</v>
      </c>
      <c r="D35" s="25" t="s">
        <v>180</v>
      </c>
      <c r="E35" s="25"/>
      <c r="I35"/>
    </row>
    <row r="36" spans="1:10" ht="15.75" customHeight="1">
      <c r="A36" s="29" t="s">
        <v>57</v>
      </c>
      <c r="B36" s="24" t="s">
        <v>6</v>
      </c>
      <c r="C36" s="25" t="s">
        <v>180</v>
      </c>
      <c r="D36" s="25"/>
      <c r="E36" s="25"/>
      <c r="I36"/>
    </row>
    <row r="37" spans="1:10" ht="15.75" customHeight="1">
      <c r="A37" s="29" t="s">
        <v>58</v>
      </c>
      <c r="B37" s="24" t="s">
        <v>6</v>
      </c>
      <c r="C37" s="25" t="s">
        <v>6</v>
      </c>
      <c r="D37" s="25" t="s">
        <v>180</v>
      </c>
      <c r="E37" s="25"/>
      <c r="I37"/>
    </row>
    <row r="38" spans="1:10" ht="15.75" customHeight="1">
      <c r="A38" s="29" t="s">
        <v>59</v>
      </c>
      <c r="B38" s="24" t="s">
        <v>6</v>
      </c>
      <c r="C38" s="25" t="s">
        <v>6</v>
      </c>
      <c r="D38" s="25" t="s">
        <v>180</v>
      </c>
      <c r="E38" s="25"/>
      <c r="I38"/>
    </row>
    <row r="39" spans="1:10" ht="15.75" customHeight="1">
      <c r="A39" s="29" t="s">
        <v>183</v>
      </c>
      <c r="B39" s="24" t="s">
        <v>6</v>
      </c>
      <c r="C39" s="25" t="s">
        <v>180</v>
      </c>
      <c r="D39" s="25"/>
      <c r="E39" s="25"/>
      <c r="I39"/>
    </row>
    <row r="40" spans="1:10" ht="15.75" customHeight="1">
      <c r="A40" s="27" t="s">
        <v>164</v>
      </c>
      <c r="B40" s="24"/>
      <c r="C40" s="25"/>
      <c r="D40" s="25"/>
      <c r="E40" s="25"/>
      <c r="I40"/>
    </row>
    <row r="41" spans="1:10" ht="15.75" customHeight="1">
      <c r="A41" s="29" t="s">
        <v>60</v>
      </c>
      <c r="B41" s="24" t="s">
        <v>180</v>
      </c>
      <c r="C41" s="25" t="s">
        <v>6</v>
      </c>
      <c r="D41" s="25"/>
      <c r="E41" s="25"/>
      <c r="I41"/>
    </row>
    <row r="42" spans="1:10" ht="15.75" customHeight="1">
      <c r="A42" s="29" t="s">
        <v>61</v>
      </c>
      <c r="B42" s="24" t="s">
        <v>180</v>
      </c>
      <c r="C42" s="25" t="s">
        <v>6</v>
      </c>
      <c r="D42" s="25"/>
      <c r="E42" s="25"/>
      <c r="I42"/>
    </row>
    <row r="43" spans="1:10" ht="15.75" customHeight="1">
      <c r="A43" s="29" t="s">
        <v>305</v>
      </c>
      <c r="B43" s="24" t="s">
        <v>6</v>
      </c>
      <c r="C43" s="25" t="s">
        <v>180</v>
      </c>
      <c r="D43" s="25"/>
      <c r="E43" s="25"/>
      <c r="I43"/>
    </row>
    <row r="44" spans="1:10" ht="15.75" customHeight="1">
      <c r="A44" s="29" t="s">
        <v>62</v>
      </c>
      <c r="B44" s="24" t="s">
        <v>6</v>
      </c>
      <c r="C44" s="25" t="s">
        <v>180</v>
      </c>
      <c r="D44" s="25"/>
      <c r="E44" s="25"/>
      <c r="I44"/>
    </row>
    <row r="45" spans="1:10" ht="15.75" customHeight="1">
      <c r="A45" s="29" t="s">
        <v>63</v>
      </c>
      <c r="B45" s="24" t="s">
        <v>180</v>
      </c>
      <c r="C45" s="25" t="s">
        <v>6</v>
      </c>
      <c r="D45" s="25"/>
      <c r="E45" s="25"/>
      <c r="I45"/>
    </row>
    <row r="46" spans="1:10" ht="15.75" customHeight="1">
      <c r="A46" s="29" t="s">
        <v>64</v>
      </c>
      <c r="B46" s="24" t="s">
        <v>6</v>
      </c>
      <c r="C46" s="25" t="s">
        <v>180</v>
      </c>
      <c r="D46" s="25"/>
      <c r="E46" s="25"/>
      <c r="I46"/>
    </row>
    <row r="47" spans="1:10" ht="15.75" customHeight="1">
      <c r="A47" s="29" t="s">
        <v>65</v>
      </c>
      <c r="B47" s="24" t="s">
        <v>180</v>
      </c>
      <c r="C47" s="25" t="s">
        <v>6</v>
      </c>
      <c r="D47" s="25"/>
      <c r="E47" s="25"/>
      <c r="I47"/>
    </row>
    <row r="48" spans="1:10" ht="15.75" customHeight="1">
      <c r="A48" s="29" t="s">
        <v>66</v>
      </c>
      <c r="B48" s="24" t="s">
        <v>180</v>
      </c>
      <c r="C48" s="25" t="s">
        <v>6</v>
      </c>
      <c r="D48" s="25"/>
      <c r="E48" s="25"/>
      <c r="I48"/>
    </row>
    <row r="49" spans="1:9" ht="15.75" customHeight="1">
      <c r="A49" s="29" t="s">
        <v>67</v>
      </c>
      <c r="B49" s="24" t="s">
        <v>180</v>
      </c>
      <c r="C49" s="25" t="s">
        <v>6</v>
      </c>
      <c r="D49" s="25"/>
      <c r="E49" s="25"/>
      <c r="I49"/>
    </row>
    <row r="50" spans="1:9" ht="15.75" customHeight="1">
      <c r="A50" s="29" t="s">
        <v>68</v>
      </c>
      <c r="B50" s="24" t="s">
        <v>180</v>
      </c>
      <c r="C50" s="25" t="s">
        <v>6</v>
      </c>
      <c r="D50" s="25"/>
      <c r="E50" s="25"/>
      <c r="I50"/>
    </row>
    <row r="51" spans="1:9" ht="15.75" customHeight="1">
      <c r="A51" s="29" t="s">
        <v>69</v>
      </c>
      <c r="B51" s="24" t="s">
        <v>6</v>
      </c>
      <c r="C51" s="25" t="s">
        <v>180</v>
      </c>
      <c r="D51" s="25"/>
      <c r="E51" s="25"/>
      <c r="I51"/>
    </row>
    <row r="52" spans="1:9" ht="15.75" customHeight="1">
      <c r="A52" s="29" t="s">
        <v>70</v>
      </c>
      <c r="B52" s="24" t="s">
        <v>180</v>
      </c>
      <c r="C52" s="25" t="s">
        <v>6</v>
      </c>
      <c r="D52" s="25"/>
      <c r="E52" s="25"/>
      <c r="I52"/>
    </row>
    <row r="53" spans="1:9" ht="15.75" customHeight="1">
      <c r="A53" s="29" t="s">
        <v>71</v>
      </c>
      <c r="B53" s="24" t="s">
        <v>6</v>
      </c>
      <c r="C53" s="25" t="s">
        <v>180</v>
      </c>
      <c r="D53" s="25"/>
      <c r="E53" s="25"/>
      <c r="I53"/>
    </row>
    <row r="54" spans="1:9" ht="15.75" customHeight="1">
      <c r="A54" s="29" t="s">
        <v>72</v>
      </c>
      <c r="B54" s="24" t="s">
        <v>180</v>
      </c>
      <c r="C54" s="25"/>
      <c r="D54" s="25"/>
      <c r="E54" s="25"/>
      <c r="I54"/>
    </row>
    <row r="55" spans="1:9" ht="15.75" customHeight="1">
      <c r="A55" s="29" t="s">
        <v>73</v>
      </c>
      <c r="B55" s="24" t="s">
        <v>180</v>
      </c>
      <c r="C55" s="25" t="s">
        <v>6</v>
      </c>
      <c r="D55" s="25"/>
      <c r="E55" s="25"/>
      <c r="I55"/>
    </row>
    <row r="56" spans="1:9" ht="15.75" customHeight="1">
      <c r="A56" s="29" t="s">
        <v>74</v>
      </c>
      <c r="B56" s="24" t="s">
        <v>180</v>
      </c>
      <c r="C56" s="25" t="s">
        <v>6</v>
      </c>
      <c r="D56" s="25"/>
      <c r="E56" s="25"/>
      <c r="I56"/>
    </row>
    <row r="57" spans="1:9" ht="15.75" customHeight="1">
      <c r="A57" s="27" t="s">
        <v>165</v>
      </c>
      <c r="B57" s="24"/>
      <c r="C57" s="25"/>
      <c r="D57" s="25"/>
      <c r="E57" s="25"/>
      <c r="I57"/>
    </row>
    <row r="58" spans="1:9" ht="15.75" customHeight="1">
      <c r="A58" s="29" t="s">
        <v>75</v>
      </c>
      <c r="B58" s="24" t="s">
        <v>6</v>
      </c>
      <c r="C58" s="25" t="s">
        <v>6</v>
      </c>
      <c r="D58" s="25" t="s">
        <v>180</v>
      </c>
      <c r="E58" s="25"/>
      <c r="I58"/>
    </row>
    <row r="59" spans="1:9" ht="15.75" customHeight="1">
      <c r="A59" s="29" t="s">
        <v>76</v>
      </c>
      <c r="B59" s="24" t="s">
        <v>6</v>
      </c>
      <c r="C59" s="25" t="s">
        <v>180</v>
      </c>
      <c r="D59" s="25"/>
      <c r="E59" s="25"/>
      <c r="I59"/>
    </row>
    <row r="60" spans="1:9" ht="15.75" customHeight="1">
      <c r="A60" s="29" t="s">
        <v>77</v>
      </c>
      <c r="B60" s="24" t="s">
        <v>6</v>
      </c>
      <c r="C60" s="25" t="s">
        <v>6</v>
      </c>
      <c r="D60" s="25" t="s">
        <v>180</v>
      </c>
      <c r="E60" s="25"/>
      <c r="I60"/>
    </row>
    <row r="61" spans="1:9" ht="15.75" customHeight="1">
      <c r="A61" s="29" t="s">
        <v>78</v>
      </c>
      <c r="B61" s="24" t="s">
        <v>6</v>
      </c>
      <c r="C61" s="25" t="s">
        <v>180</v>
      </c>
      <c r="D61" s="25"/>
      <c r="E61" s="25"/>
      <c r="I61"/>
    </row>
    <row r="62" spans="1:9" ht="15.75" customHeight="1">
      <c r="A62" s="29" t="s">
        <v>184</v>
      </c>
      <c r="B62" s="24" t="s">
        <v>6</v>
      </c>
      <c r="C62" s="25" t="s">
        <v>180</v>
      </c>
      <c r="D62" s="25"/>
      <c r="E62" s="25"/>
      <c r="I62"/>
    </row>
    <row r="63" spans="1:9" ht="15.75" customHeight="1">
      <c r="A63" s="29" t="s">
        <v>185</v>
      </c>
      <c r="B63" s="24" t="s">
        <v>6</v>
      </c>
      <c r="C63" s="25" t="s">
        <v>180</v>
      </c>
      <c r="D63" s="25"/>
      <c r="E63" s="25"/>
      <c r="I63"/>
    </row>
    <row r="64" spans="1:9" ht="15.75" customHeight="1">
      <c r="A64" s="29" t="s">
        <v>79</v>
      </c>
      <c r="B64" s="24" t="s">
        <v>6</v>
      </c>
      <c r="C64" s="25" t="s">
        <v>180</v>
      </c>
      <c r="D64" s="25"/>
      <c r="E64" s="25"/>
      <c r="I64"/>
    </row>
    <row r="65" spans="1:9" ht="15.75" customHeight="1">
      <c r="A65" s="226" t="s">
        <v>1</v>
      </c>
      <c r="B65" s="227"/>
      <c r="C65" s="228"/>
      <c r="D65" s="228"/>
      <c r="E65" s="228"/>
      <c r="I65"/>
    </row>
    <row r="66" spans="1:9" ht="15.75" customHeight="1">
      <c r="A66" s="27" t="s">
        <v>186</v>
      </c>
      <c r="B66" s="24"/>
      <c r="C66" s="25"/>
      <c r="D66" s="25"/>
      <c r="E66" s="25"/>
      <c r="I66"/>
    </row>
    <row r="67" spans="1:9" ht="15.75" customHeight="1">
      <c r="A67" s="29" t="s">
        <v>80</v>
      </c>
      <c r="B67" s="24" t="s">
        <v>6</v>
      </c>
      <c r="C67" s="25" t="s">
        <v>6</v>
      </c>
      <c r="D67" s="25" t="s">
        <v>180</v>
      </c>
      <c r="E67" s="25"/>
      <c r="I67"/>
    </row>
    <row r="68" spans="1:9" ht="15.75" customHeight="1">
      <c r="A68" s="29" t="s">
        <v>189</v>
      </c>
      <c r="B68" s="24" t="s">
        <v>180</v>
      </c>
      <c r="C68" s="25" t="s">
        <v>6</v>
      </c>
      <c r="D68" s="25"/>
      <c r="E68" s="25"/>
      <c r="I68"/>
    </row>
    <row r="69" spans="1:9" ht="15.75" customHeight="1">
      <c r="A69" s="29" t="s">
        <v>187</v>
      </c>
      <c r="B69" s="24" t="s">
        <v>6</v>
      </c>
      <c r="C69" s="25" t="s">
        <v>6</v>
      </c>
      <c r="D69" s="25"/>
      <c r="E69" s="25" t="s">
        <v>180</v>
      </c>
      <c r="I69"/>
    </row>
    <row r="70" spans="1:9" ht="15.75" customHeight="1">
      <c r="A70" s="29" t="s">
        <v>188</v>
      </c>
      <c r="B70" s="24" t="s">
        <v>6</v>
      </c>
      <c r="C70" s="25" t="s">
        <v>6</v>
      </c>
      <c r="D70" s="25"/>
      <c r="E70" s="25" t="s">
        <v>180</v>
      </c>
      <c r="I70"/>
    </row>
    <row r="71" spans="1:9" ht="15.75" customHeight="1">
      <c r="A71" s="29" t="s">
        <v>81</v>
      </c>
      <c r="B71" s="24" t="s">
        <v>6</v>
      </c>
      <c r="C71" s="25" t="s">
        <v>180</v>
      </c>
      <c r="D71" s="25"/>
      <c r="E71" s="25"/>
      <c r="I71"/>
    </row>
    <row r="72" spans="1:9" ht="15.75" customHeight="1">
      <c r="A72" s="29" t="s">
        <v>190</v>
      </c>
      <c r="B72" s="24" t="s">
        <v>6</v>
      </c>
      <c r="C72" s="25" t="s">
        <v>6</v>
      </c>
      <c r="D72" s="25"/>
      <c r="E72" s="25" t="s">
        <v>180</v>
      </c>
      <c r="I72"/>
    </row>
    <row r="73" spans="1:9" ht="15.75" customHeight="1">
      <c r="A73" s="27" t="s">
        <v>191</v>
      </c>
      <c r="B73" s="24"/>
      <c r="C73" s="25"/>
      <c r="D73" s="25"/>
      <c r="E73" s="25"/>
      <c r="I73"/>
    </row>
    <row r="74" spans="1:9" ht="15.75" customHeight="1">
      <c r="A74" s="29" t="s">
        <v>82</v>
      </c>
      <c r="B74" s="24" t="s">
        <v>6</v>
      </c>
      <c r="C74" s="25" t="s">
        <v>6</v>
      </c>
      <c r="D74" s="25" t="s">
        <v>180</v>
      </c>
      <c r="E74" s="25"/>
      <c r="I74"/>
    </row>
    <row r="75" spans="1:9" ht="15.75" customHeight="1">
      <c r="A75" s="29" t="s">
        <v>83</v>
      </c>
      <c r="B75" s="24"/>
      <c r="C75" s="25" t="s">
        <v>180</v>
      </c>
      <c r="D75" s="25"/>
      <c r="E75" s="25"/>
      <c r="I75"/>
    </row>
    <row r="76" spans="1:9" ht="15.75" customHeight="1">
      <c r="A76" s="29" t="s">
        <v>84</v>
      </c>
      <c r="B76" s="24"/>
      <c r="C76" s="25" t="s">
        <v>180</v>
      </c>
      <c r="D76" s="25"/>
      <c r="E76" s="25"/>
      <c r="I76"/>
    </row>
    <row r="77" spans="1:9" ht="15.75" customHeight="1">
      <c r="A77" s="29" t="s">
        <v>85</v>
      </c>
      <c r="B77" s="24" t="s">
        <v>6</v>
      </c>
      <c r="C77" s="25" t="s">
        <v>6</v>
      </c>
      <c r="D77" s="25" t="s">
        <v>180</v>
      </c>
      <c r="E77" s="25"/>
      <c r="I77"/>
    </row>
    <row r="78" spans="1:9" ht="15.75" customHeight="1">
      <c r="A78" s="29" t="s">
        <v>86</v>
      </c>
      <c r="B78" s="24" t="s">
        <v>6</v>
      </c>
      <c r="C78" s="25" t="s">
        <v>180</v>
      </c>
      <c r="D78" s="25"/>
      <c r="E78" s="25"/>
      <c r="I78"/>
    </row>
    <row r="79" spans="1:9" ht="15.75" customHeight="1">
      <c r="A79" s="27" t="s">
        <v>192</v>
      </c>
      <c r="B79" s="24"/>
      <c r="C79" s="25"/>
      <c r="D79" s="25"/>
      <c r="E79" s="25"/>
      <c r="I79"/>
    </row>
    <row r="80" spans="1:9" ht="15.75" customHeight="1">
      <c r="A80" s="29" t="s">
        <v>87</v>
      </c>
      <c r="B80" s="24" t="s">
        <v>180</v>
      </c>
      <c r="C80" s="25" t="s">
        <v>6</v>
      </c>
      <c r="D80" s="25"/>
      <c r="E80" s="25"/>
      <c r="I80"/>
    </row>
    <row r="81" spans="1:9" ht="15.75" customHeight="1">
      <c r="A81" s="29" t="s">
        <v>88</v>
      </c>
      <c r="B81" s="24"/>
      <c r="C81" s="25" t="s">
        <v>180</v>
      </c>
      <c r="D81" s="25"/>
      <c r="E81" s="25"/>
      <c r="I81"/>
    </row>
    <row r="82" spans="1:9" ht="15.75" customHeight="1">
      <c r="A82" s="29" t="s">
        <v>89</v>
      </c>
      <c r="B82" s="24" t="s">
        <v>6</v>
      </c>
      <c r="C82" s="25" t="s">
        <v>180</v>
      </c>
      <c r="D82" s="25"/>
      <c r="E82" s="25"/>
      <c r="I82"/>
    </row>
    <row r="83" spans="1:9" ht="15.75" customHeight="1">
      <c r="A83" s="29" t="s">
        <v>90</v>
      </c>
      <c r="B83" s="24" t="s">
        <v>6</v>
      </c>
      <c r="C83" s="25" t="s">
        <v>180</v>
      </c>
      <c r="D83" s="25"/>
      <c r="E83" s="25"/>
      <c r="I83"/>
    </row>
    <row r="84" spans="1:9" ht="15.75" customHeight="1">
      <c r="A84" s="29" t="s">
        <v>193</v>
      </c>
      <c r="B84" s="24" t="s">
        <v>6</v>
      </c>
      <c r="C84" s="25" t="s">
        <v>6</v>
      </c>
      <c r="D84" s="25" t="s">
        <v>180</v>
      </c>
      <c r="E84" s="25"/>
      <c r="I84"/>
    </row>
    <row r="85" spans="1:9" ht="15.75" customHeight="1">
      <c r="A85" s="29" t="s">
        <v>91</v>
      </c>
      <c r="B85" s="24" t="s">
        <v>6</v>
      </c>
      <c r="C85" s="25" t="s">
        <v>6</v>
      </c>
      <c r="D85" s="25" t="s">
        <v>180</v>
      </c>
      <c r="E85" s="25"/>
      <c r="I85"/>
    </row>
    <row r="86" spans="1:9" ht="15.75" customHeight="1">
      <c r="A86" s="29" t="s">
        <v>92</v>
      </c>
      <c r="B86" s="24" t="s">
        <v>180</v>
      </c>
      <c r="C86" s="25" t="s">
        <v>6</v>
      </c>
      <c r="D86" s="25"/>
      <c r="E86" s="25"/>
      <c r="I86"/>
    </row>
    <row r="87" spans="1:9" ht="15.75" customHeight="1">
      <c r="A87" s="29" t="s">
        <v>93</v>
      </c>
      <c r="B87" s="24" t="s">
        <v>6</v>
      </c>
      <c r="C87" s="25" t="s">
        <v>180</v>
      </c>
      <c r="D87" s="25"/>
      <c r="E87" s="25"/>
      <c r="I87"/>
    </row>
    <row r="88" spans="1:9" ht="15.75" customHeight="1">
      <c r="A88" s="29" t="s">
        <v>94</v>
      </c>
      <c r="B88" s="24" t="s">
        <v>6</v>
      </c>
      <c r="C88" s="25" t="s">
        <v>180</v>
      </c>
      <c r="D88" s="25"/>
      <c r="E88" s="25"/>
      <c r="I88"/>
    </row>
    <row r="89" spans="1:9" ht="15.75" customHeight="1">
      <c r="A89" s="27" t="s">
        <v>194</v>
      </c>
      <c r="B89" s="24"/>
      <c r="C89" s="32"/>
      <c r="D89" s="25"/>
      <c r="E89" s="25"/>
      <c r="I89"/>
    </row>
    <row r="90" spans="1:9" ht="15.75" customHeight="1">
      <c r="A90" s="29" t="s">
        <v>95</v>
      </c>
      <c r="B90" s="24" t="s">
        <v>6</v>
      </c>
      <c r="C90" s="25" t="s">
        <v>6</v>
      </c>
      <c r="D90" s="25"/>
      <c r="E90" s="25" t="s">
        <v>180</v>
      </c>
      <c r="I90"/>
    </row>
    <row r="91" spans="1:9" ht="15.75" customHeight="1">
      <c r="A91" s="29" t="s">
        <v>96</v>
      </c>
      <c r="B91" s="24"/>
      <c r="C91" s="25" t="s">
        <v>180</v>
      </c>
      <c r="D91" s="25"/>
      <c r="E91" s="25"/>
      <c r="I91"/>
    </row>
    <row r="92" spans="1:9" ht="15.75" customHeight="1">
      <c r="A92" s="29" t="s">
        <v>97</v>
      </c>
      <c r="B92" s="24" t="s">
        <v>6</v>
      </c>
      <c r="C92" s="25" t="s">
        <v>180</v>
      </c>
      <c r="D92" s="25"/>
      <c r="E92" s="25"/>
      <c r="I92"/>
    </row>
    <row r="93" spans="1:9" ht="15.75" customHeight="1">
      <c r="A93" s="29" t="s">
        <v>195</v>
      </c>
      <c r="B93" s="24" t="s">
        <v>6</v>
      </c>
      <c r="C93" s="25" t="s">
        <v>180</v>
      </c>
      <c r="D93" s="25"/>
      <c r="E93" s="25"/>
      <c r="I93"/>
    </row>
    <row r="94" spans="1:9" ht="15.75" customHeight="1">
      <c r="A94" s="29" t="s">
        <v>98</v>
      </c>
      <c r="B94" s="24" t="s">
        <v>6</v>
      </c>
      <c r="C94" s="25" t="s">
        <v>6</v>
      </c>
      <c r="D94" s="25" t="s">
        <v>180</v>
      </c>
      <c r="E94" s="25"/>
      <c r="I94"/>
    </row>
    <row r="95" spans="1:9" ht="15.75" customHeight="1">
      <c r="A95" s="29" t="s">
        <v>99</v>
      </c>
      <c r="B95" s="24"/>
      <c r="C95" s="25" t="s">
        <v>180</v>
      </c>
      <c r="D95" s="25"/>
      <c r="E95" s="25"/>
      <c r="I95"/>
    </row>
    <row r="96" spans="1:9" ht="15.75" customHeight="1">
      <c r="A96" s="29" t="s">
        <v>100</v>
      </c>
      <c r="B96" s="24" t="s">
        <v>6</v>
      </c>
      <c r="C96" s="25" t="s">
        <v>180</v>
      </c>
      <c r="D96" s="25"/>
      <c r="E96" s="25"/>
      <c r="I96"/>
    </row>
    <row r="97" spans="1:9" ht="15.75" customHeight="1">
      <c r="A97" s="29" t="s">
        <v>101</v>
      </c>
      <c r="B97" s="24" t="s">
        <v>6</v>
      </c>
      <c r="C97" s="25" t="s">
        <v>6</v>
      </c>
      <c r="D97" s="25"/>
      <c r="E97" s="25" t="s">
        <v>180</v>
      </c>
      <c r="I97"/>
    </row>
    <row r="98" spans="1:9" ht="15.75" customHeight="1">
      <c r="A98" s="29" t="s">
        <v>102</v>
      </c>
      <c r="B98" s="24" t="s">
        <v>6</v>
      </c>
      <c r="C98" s="25" t="s">
        <v>6</v>
      </c>
      <c r="D98" s="25" t="s">
        <v>180</v>
      </c>
      <c r="E98" s="25"/>
      <c r="I98"/>
    </row>
    <row r="99" spans="1:9" ht="15.75" customHeight="1">
      <c r="A99" s="29" t="s">
        <v>103</v>
      </c>
      <c r="B99" s="24" t="s">
        <v>6</v>
      </c>
      <c r="C99" s="25" t="s">
        <v>180</v>
      </c>
      <c r="D99" s="25"/>
      <c r="E99" s="25"/>
      <c r="I99"/>
    </row>
    <row r="100" spans="1:9" ht="15.75" customHeight="1">
      <c r="A100" s="29" t="s">
        <v>104</v>
      </c>
      <c r="B100" s="24" t="s">
        <v>6</v>
      </c>
      <c r="C100" s="25" t="s">
        <v>180</v>
      </c>
      <c r="D100" s="25"/>
      <c r="E100" s="25"/>
      <c r="I100"/>
    </row>
    <row r="101" spans="1:9" ht="15.75" customHeight="1">
      <c r="A101" s="27" t="s">
        <v>196</v>
      </c>
      <c r="B101" s="24"/>
      <c r="C101" s="25"/>
      <c r="D101" s="25"/>
      <c r="E101" s="25"/>
      <c r="I101"/>
    </row>
    <row r="102" spans="1:9" ht="15.75" customHeight="1">
      <c r="A102" s="29" t="s">
        <v>105</v>
      </c>
      <c r="B102" s="24" t="s">
        <v>6</v>
      </c>
      <c r="C102" s="25" t="s">
        <v>180</v>
      </c>
      <c r="D102" s="25"/>
      <c r="E102" s="25"/>
      <c r="I102"/>
    </row>
    <row r="103" spans="1:9" ht="15.75" customHeight="1">
      <c r="A103" s="29" t="s">
        <v>106</v>
      </c>
      <c r="B103" s="24" t="s">
        <v>6</v>
      </c>
      <c r="C103" s="25" t="s">
        <v>6</v>
      </c>
      <c r="D103" s="25" t="s">
        <v>180</v>
      </c>
      <c r="E103" s="25"/>
      <c r="I103"/>
    </row>
    <row r="104" spans="1:9" ht="15.75" customHeight="1">
      <c r="A104" s="29" t="s">
        <v>107</v>
      </c>
      <c r="B104" s="24" t="s">
        <v>6</v>
      </c>
      <c r="C104" s="25" t="s">
        <v>6</v>
      </c>
      <c r="D104" s="25"/>
      <c r="E104" s="25" t="s">
        <v>180</v>
      </c>
      <c r="I104"/>
    </row>
    <row r="105" spans="1:9" ht="15.75" customHeight="1">
      <c r="A105" s="29" t="s">
        <v>108</v>
      </c>
      <c r="B105" s="24" t="s">
        <v>6</v>
      </c>
      <c r="C105" s="25" t="s">
        <v>6</v>
      </c>
      <c r="D105" s="25"/>
      <c r="E105" s="25" t="s">
        <v>180</v>
      </c>
      <c r="I105"/>
    </row>
    <row r="106" spans="1:9" ht="15.75" customHeight="1">
      <c r="A106" s="29" t="s">
        <v>109</v>
      </c>
      <c r="B106" s="24" t="s">
        <v>6</v>
      </c>
      <c r="C106" s="25"/>
      <c r="D106" s="25" t="s">
        <v>180</v>
      </c>
      <c r="E106" s="25"/>
      <c r="I106"/>
    </row>
    <row r="107" spans="1:9" ht="15.75" customHeight="1">
      <c r="A107" s="29" t="s">
        <v>110</v>
      </c>
      <c r="B107" s="24" t="s">
        <v>6</v>
      </c>
      <c r="C107" s="25" t="s">
        <v>6</v>
      </c>
      <c r="D107" s="25" t="s">
        <v>180</v>
      </c>
      <c r="E107" s="25"/>
      <c r="I107"/>
    </row>
    <row r="108" spans="1:9" ht="15.75" customHeight="1">
      <c r="A108" s="29" t="s">
        <v>111</v>
      </c>
      <c r="B108" s="24" t="s">
        <v>6</v>
      </c>
      <c r="C108" s="25" t="s">
        <v>6</v>
      </c>
      <c r="D108" s="25"/>
      <c r="E108" s="25" t="s">
        <v>180</v>
      </c>
      <c r="I108"/>
    </row>
    <row r="109" spans="1:9" ht="15.75" customHeight="1">
      <c r="A109" s="29" t="s">
        <v>112</v>
      </c>
      <c r="B109" s="24" t="s">
        <v>6</v>
      </c>
      <c r="C109" s="25" t="s">
        <v>6</v>
      </c>
      <c r="D109" s="25" t="s">
        <v>180</v>
      </c>
      <c r="E109" s="25"/>
      <c r="I109"/>
    </row>
    <row r="110" spans="1:9" ht="15.75" customHeight="1">
      <c r="A110" s="29" t="s">
        <v>113</v>
      </c>
      <c r="B110" s="24" t="s">
        <v>6</v>
      </c>
      <c r="C110" s="25" t="s">
        <v>6</v>
      </c>
      <c r="D110" s="25"/>
      <c r="E110" s="25" t="s">
        <v>180</v>
      </c>
      <c r="I110"/>
    </row>
    <row r="111" spans="1:9" ht="15.75" customHeight="1">
      <c r="A111" s="29" t="s">
        <v>114</v>
      </c>
      <c r="B111" s="24" t="s">
        <v>6</v>
      </c>
      <c r="C111" s="25" t="s">
        <v>6</v>
      </c>
      <c r="D111" s="25" t="s">
        <v>180</v>
      </c>
      <c r="E111" s="25"/>
      <c r="I111"/>
    </row>
    <row r="112" spans="1:9" ht="15.75" customHeight="1">
      <c r="A112" s="29" t="s">
        <v>115</v>
      </c>
      <c r="B112" s="24" t="s">
        <v>6</v>
      </c>
      <c r="C112" s="25" t="s">
        <v>6</v>
      </c>
      <c r="D112" s="25"/>
      <c r="E112" s="25" t="s">
        <v>180</v>
      </c>
      <c r="I112"/>
    </row>
    <row r="113" spans="1:9" ht="15.75" customHeight="1">
      <c r="A113" s="29" t="s">
        <v>116</v>
      </c>
      <c r="B113" s="24" t="s">
        <v>6</v>
      </c>
      <c r="C113" s="25" t="s">
        <v>6</v>
      </c>
      <c r="D113" s="25"/>
      <c r="E113" s="25" t="s">
        <v>180</v>
      </c>
      <c r="I113"/>
    </row>
    <row r="114" spans="1:9" ht="15.75" customHeight="1">
      <c r="A114" s="29" t="s">
        <v>117</v>
      </c>
      <c r="B114" s="24" t="s">
        <v>6</v>
      </c>
      <c r="C114" s="25" t="s">
        <v>6</v>
      </c>
      <c r="D114" s="25"/>
      <c r="E114" s="25" t="s">
        <v>180</v>
      </c>
      <c r="I114"/>
    </row>
    <row r="115" spans="1:9" ht="15.75" customHeight="1">
      <c r="A115" s="29" t="s">
        <v>197</v>
      </c>
      <c r="B115" s="24" t="s">
        <v>6</v>
      </c>
      <c r="C115" s="25" t="s">
        <v>180</v>
      </c>
      <c r="D115" s="25"/>
      <c r="E115" s="25"/>
      <c r="I115"/>
    </row>
    <row r="116" spans="1:9" ht="15.75" customHeight="1">
      <c r="A116" s="29" t="s">
        <v>198</v>
      </c>
      <c r="B116" s="24" t="s">
        <v>6</v>
      </c>
      <c r="C116" s="25" t="s">
        <v>180</v>
      </c>
      <c r="D116" s="25"/>
      <c r="E116" s="25"/>
      <c r="I116"/>
    </row>
    <row r="117" spans="1:9" ht="15.75" customHeight="1">
      <c r="A117" s="29" t="s">
        <v>118</v>
      </c>
      <c r="B117" s="24" t="s">
        <v>6</v>
      </c>
      <c r="C117" s="25" t="s">
        <v>6</v>
      </c>
      <c r="D117" s="25" t="s">
        <v>180</v>
      </c>
      <c r="E117" s="25"/>
      <c r="I117"/>
    </row>
    <row r="118" spans="1:9" ht="15.75" customHeight="1">
      <c r="A118" s="29" t="s">
        <v>119</v>
      </c>
      <c r="B118" s="24" t="s">
        <v>6</v>
      </c>
      <c r="C118" s="25" t="s">
        <v>6</v>
      </c>
      <c r="D118" s="25"/>
      <c r="E118" s="25" t="s">
        <v>180</v>
      </c>
      <c r="I118"/>
    </row>
    <row r="119" spans="1:9" ht="15.75" customHeight="1">
      <c r="A119" s="29" t="s">
        <v>199</v>
      </c>
      <c r="B119" s="24" t="s">
        <v>6</v>
      </c>
      <c r="C119" s="25" t="s">
        <v>180</v>
      </c>
      <c r="D119" s="25"/>
      <c r="E119" s="25"/>
      <c r="I119"/>
    </row>
    <row r="120" spans="1:9" ht="15.75" customHeight="1">
      <c r="A120" s="229" t="s">
        <v>151</v>
      </c>
      <c r="B120" s="227"/>
      <c r="C120" s="228"/>
      <c r="D120" s="228"/>
      <c r="E120" s="228"/>
      <c r="I120"/>
    </row>
    <row r="121" spans="1:9" ht="15.75" customHeight="1">
      <c r="A121" s="27" t="s">
        <v>200</v>
      </c>
      <c r="B121" s="24"/>
      <c r="C121" s="25"/>
      <c r="D121" s="25"/>
      <c r="E121" s="25"/>
      <c r="I121"/>
    </row>
    <row r="122" spans="1:9" ht="15.75" customHeight="1">
      <c r="A122" s="29" t="s">
        <v>152</v>
      </c>
      <c r="B122" s="24" t="s">
        <v>6</v>
      </c>
      <c r="C122" s="25" t="s">
        <v>6</v>
      </c>
      <c r="D122" s="25" t="s">
        <v>180</v>
      </c>
      <c r="E122" s="25"/>
      <c r="I122"/>
    </row>
    <row r="123" spans="1:9" ht="15.75" customHeight="1">
      <c r="A123" s="29" t="s">
        <v>153</v>
      </c>
      <c r="B123" s="24" t="s">
        <v>6</v>
      </c>
      <c r="C123" s="25" t="s">
        <v>6</v>
      </c>
      <c r="D123" s="25"/>
      <c r="E123" s="25" t="s">
        <v>180</v>
      </c>
      <c r="I123"/>
    </row>
    <row r="124" spans="1:9" ht="15.75" customHeight="1">
      <c r="A124" s="29" t="s">
        <v>154</v>
      </c>
      <c r="B124" s="24" t="s">
        <v>6</v>
      </c>
      <c r="C124" s="25" t="s">
        <v>180</v>
      </c>
      <c r="D124" s="25"/>
      <c r="E124" s="25"/>
      <c r="I124"/>
    </row>
    <row r="125" spans="1:9" ht="15.75" customHeight="1">
      <c r="A125" s="29" t="s">
        <v>155</v>
      </c>
      <c r="B125" s="24" t="s">
        <v>6</v>
      </c>
      <c r="C125" s="25" t="s">
        <v>180</v>
      </c>
      <c r="D125" s="25"/>
      <c r="E125" s="25"/>
      <c r="I125"/>
    </row>
    <row r="126" spans="1:9" ht="15.75" customHeight="1">
      <c r="A126" s="29" t="s">
        <v>156</v>
      </c>
      <c r="B126" s="24" t="s">
        <v>6</v>
      </c>
      <c r="C126" s="25" t="s">
        <v>180</v>
      </c>
      <c r="D126" s="25"/>
      <c r="E126" s="25"/>
      <c r="I126"/>
    </row>
    <row r="127" spans="1:9" ht="15.75" customHeight="1">
      <c r="A127" s="27" t="s">
        <v>201</v>
      </c>
      <c r="B127" s="24"/>
      <c r="C127" s="25"/>
      <c r="D127" s="25"/>
      <c r="E127" s="25"/>
      <c r="I127"/>
    </row>
    <row r="128" spans="1:9" ht="15.75" customHeight="1">
      <c r="A128" s="29" t="s">
        <v>202</v>
      </c>
      <c r="B128" s="24" t="s">
        <v>6</v>
      </c>
      <c r="C128" s="25" t="s">
        <v>180</v>
      </c>
      <c r="D128" s="25"/>
      <c r="E128" s="25"/>
      <c r="I128"/>
    </row>
    <row r="129" spans="1:9" ht="15.75" customHeight="1">
      <c r="A129" s="29" t="s">
        <v>157</v>
      </c>
      <c r="B129" s="24" t="s">
        <v>6</v>
      </c>
      <c r="C129" s="25" t="s">
        <v>6</v>
      </c>
      <c r="D129" s="25"/>
      <c r="E129" s="25" t="s">
        <v>180</v>
      </c>
      <c r="I129"/>
    </row>
    <row r="130" spans="1:9" ht="15.75" customHeight="1">
      <c r="A130" s="27" t="s">
        <v>203</v>
      </c>
      <c r="B130" s="24"/>
      <c r="C130" s="25"/>
      <c r="D130" s="25"/>
      <c r="E130" s="25"/>
      <c r="I130"/>
    </row>
    <row r="131" spans="1:9" ht="15.75" customHeight="1">
      <c r="A131" s="29" t="s">
        <v>158</v>
      </c>
      <c r="B131" s="24" t="s">
        <v>6</v>
      </c>
      <c r="C131" s="25" t="s">
        <v>6</v>
      </c>
      <c r="D131" s="25"/>
      <c r="E131" s="25" t="s">
        <v>180</v>
      </c>
      <c r="I131"/>
    </row>
    <row r="132" spans="1:9" ht="15.75" customHeight="1">
      <c r="A132" s="29" t="s">
        <v>159</v>
      </c>
      <c r="B132" s="24" t="s">
        <v>6</v>
      </c>
      <c r="C132" s="25" t="s">
        <v>180</v>
      </c>
      <c r="D132" s="25"/>
      <c r="E132" s="25"/>
      <c r="I132"/>
    </row>
    <row r="133" spans="1:9" ht="15.75" customHeight="1">
      <c r="A133" s="29" t="s">
        <v>204</v>
      </c>
      <c r="B133" s="24" t="s">
        <v>6</v>
      </c>
      <c r="C133" s="25" t="s">
        <v>180</v>
      </c>
      <c r="D133" s="25"/>
      <c r="E133" s="25"/>
      <c r="I133"/>
    </row>
    <row r="134" spans="1:9" ht="33" customHeight="1">
      <c r="A134" s="230" t="s">
        <v>2</v>
      </c>
      <c r="B134" s="227"/>
      <c r="C134" s="228"/>
      <c r="D134" s="228"/>
      <c r="E134" s="228"/>
      <c r="I134"/>
    </row>
    <row r="135" spans="1:9" ht="15.75" customHeight="1">
      <c r="A135" s="27" t="s">
        <v>170</v>
      </c>
      <c r="B135" s="24"/>
      <c r="C135" s="25"/>
      <c r="D135" s="25"/>
      <c r="E135" s="25"/>
      <c r="I135"/>
    </row>
    <row r="136" spans="1:9" ht="15.75" customHeight="1">
      <c r="A136" s="29" t="s">
        <v>120</v>
      </c>
      <c r="B136" s="24" t="s">
        <v>6</v>
      </c>
      <c r="C136" s="25" t="s">
        <v>6</v>
      </c>
      <c r="D136" s="25"/>
      <c r="E136" s="25" t="s">
        <v>180</v>
      </c>
      <c r="I136"/>
    </row>
    <row r="137" spans="1:9" ht="15.75" customHeight="1">
      <c r="A137" s="29" t="s">
        <v>121</v>
      </c>
      <c r="B137" s="24" t="s">
        <v>6</v>
      </c>
      <c r="C137" s="25" t="s">
        <v>6</v>
      </c>
      <c r="D137" s="25"/>
      <c r="E137" s="25" t="s">
        <v>180</v>
      </c>
      <c r="I137"/>
    </row>
    <row r="138" spans="1:9" ht="15.75" customHeight="1">
      <c r="A138" s="29" t="s">
        <v>122</v>
      </c>
      <c r="B138" s="24" t="s">
        <v>6</v>
      </c>
      <c r="C138" s="25" t="s">
        <v>6</v>
      </c>
      <c r="D138" s="25" t="s">
        <v>180</v>
      </c>
      <c r="E138" s="25"/>
      <c r="I138"/>
    </row>
    <row r="139" spans="1:9" ht="15.75" customHeight="1">
      <c r="A139" s="29" t="s">
        <v>123</v>
      </c>
      <c r="B139" s="24" t="s">
        <v>6</v>
      </c>
      <c r="C139" s="25" t="s">
        <v>6</v>
      </c>
      <c r="D139" s="25" t="s">
        <v>180</v>
      </c>
      <c r="E139" s="25"/>
      <c r="I139"/>
    </row>
    <row r="140" spans="1:9" ht="15.75" customHeight="1">
      <c r="A140" s="29" t="s">
        <v>124</v>
      </c>
      <c r="B140" s="24" t="s">
        <v>6</v>
      </c>
      <c r="C140" s="25" t="s">
        <v>6</v>
      </c>
      <c r="D140" s="25" t="s">
        <v>180</v>
      </c>
      <c r="E140" s="25"/>
      <c r="I140"/>
    </row>
    <row r="141" spans="1:9" ht="15.75" customHeight="1">
      <c r="A141" s="29" t="s">
        <v>125</v>
      </c>
      <c r="B141" s="24" t="s">
        <v>180</v>
      </c>
      <c r="C141" s="25" t="s">
        <v>6</v>
      </c>
      <c r="D141" s="25"/>
      <c r="E141" s="25"/>
      <c r="I141"/>
    </row>
    <row r="142" spans="1:9" ht="15.75" customHeight="1">
      <c r="A142" s="29" t="s">
        <v>126</v>
      </c>
      <c r="B142" s="24" t="s">
        <v>6</v>
      </c>
      <c r="C142" s="25" t="s">
        <v>6</v>
      </c>
      <c r="D142" s="25" t="s">
        <v>180</v>
      </c>
      <c r="E142" s="25"/>
      <c r="I142"/>
    </row>
    <row r="143" spans="1:9" ht="15.75" customHeight="1">
      <c r="A143" s="29" t="s">
        <v>127</v>
      </c>
      <c r="B143" s="24" t="s">
        <v>6</v>
      </c>
      <c r="C143" s="25" t="s">
        <v>6</v>
      </c>
      <c r="D143" s="25"/>
      <c r="E143" s="25" t="s">
        <v>180</v>
      </c>
      <c r="I143"/>
    </row>
    <row r="144" spans="1:9" ht="15.75" customHeight="1">
      <c r="A144" s="29" t="s">
        <v>128</v>
      </c>
      <c r="B144" s="24" t="s">
        <v>6</v>
      </c>
      <c r="C144" s="25" t="s">
        <v>6</v>
      </c>
      <c r="D144" s="25"/>
      <c r="E144" s="25" t="s">
        <v>180</v>
      </c>
      <c r="I144"/>
    </row>
    <row r="145" spans="1:9" ht="15.75" customHeight="1">
      <c r="A145" s="29" t="s">
        <v>129</v>
      </c>
      <c r="B145" s="24" t="s">
        <v>6</v>
      </c>
      <c r="C145" s="25" t="s">
        <v>6</v>
      </c>
      <c r="D145" s="25" t="s">
        <v>180</v>
      </c>
      <c r="E145" s="25"/>
      <c r="I145"/>
    </row>
    <row r="146" spans="1:9" s="35" customFormat="1" ht="15.75" customHeight="1">
      <c r="A146" s="31" t="s">
        <v>205</v>
      </c>
      <c r="B146" s="33" t="s">
        <v>6</v>
      </c>
      <c r="C146" s="34" t="s">
        <v>6</v>
      </c>
      <c r="D146" s="34" t="s">
        <v>180</v>
      </c>
      <c r="E146" s="34"/>
      <c r="I146"/>
    </row>
    <row r="147" spans="1:9" s="35" customFormat="1" ht="15.75" customHeight="1">
      <c r="A147" s="31" t="s">
        <v>130</v>
      </c>
      <c r="B147" s="33" t="s">
        <v>6</v>
      </c>
      <c r="C147" s="34" t="s">
        <v>6</v>
      </c>
      <c r="D147" s="34"/>
      <c r="E147" s="34" t="s">
        <v>180</v>
      </c>
      <c r="I147"/>
    </row>
    <row r="148" spans="1:9" s="35" customFormat="1" ht="15.75" customHeight="1">
      <c r="A148" s="31" t="s">
        <v>206</v>
      </c>
      <c r="B148" s="33" t="s">
        <v>6</v>
      </c>
      <c r="C148" s="34" t="s">
        <v>6</v>
      </c>
      <c r="D148" s="34"/>
      <c r="E148" s="34" t="s">
        <v>180</v>
      </c>
      <c r="I148"/>
    </row>
    <row r="149" spans="1:9" ht="15.75" customHeight="1">
      <c r="A149" s="27" t="s">
        <v>207</v>
      </c>
      <c r="B149" s="24"/>
      <c r="C149" s="25"/>
      <c r="D149" s="25"/>
      <c r="E149" s="25"/>
      <c r="I149"/>
    </row>
    <row r="150" spans="1:9" ht="15.75" customHeight="1">
      <c r="A150" s="29" t="s">
        <v>131</v>
      </c>
      <c r="B150" s="24" t="s">
        <v>6</v>
      </c>
      <c r="C150" s="25" t="s">
        <v>6</v>
      </c>
      <c r="D150" s="25" t="s">
        <v>180</v>
      </c>
      <c r="E150" s="25"/>
      <c r="I150"/>
    </row>
    <row r="151" spans="1:9" ht="15.75" customHeight="1">
      <c r="A151" s="29" t="s">
        <v>132</v>
      </c>
      <c r="B151" s="24" t="s">
        <v>6</v>
      </c>
      <c r="C151" s="25" t="s">
        <v>6</v>
      </c>
      <c r="D151" s="25" t="s">
        <v>180</v>
      </c>
      <c r="E151" s="25"/>
      <c r="I151"/>
    </row>
    <row r="152" spans="1:9" ht="15.75" customHeight="1">
      <c r="A152" s="29" t="s">
        <v>133</v>
      </c>
      <c r="B152" s="24" t="s">
        <v>6</v>
      </c>
      <c r="C152" s="25" t="s">
        <v>180</v>
      </c>
      <c r="D152" s="25"/>
      <c r="E152" s="25"/>
      <c r="I152"/>
    </row>
    <row r="153" spans="1:9" ht="15.75" customHeight="1">
      <c r="A153" s="29" t="s">
        <v>134</v>
      </c>
      <c r="B153" s="24" t="s">
        <v>6</v>
      </c>
      <c r="C153" s="25" t="s">
        <v>180</v>
      </c>
      <c r="D153" s="25"/>
      <c r="E153" s="25"/>
      <c r="I153"/>
    </row>
    <row r="154" spans="1:9" ht="15.75" customHeight="1">
      <c r="A154" s="29" t="s">
        <v>135</v>
      </c>
      <c r="B154" s="24" t="s">
        <v>6</v>
      </c>
      <c r="C154" s="25" t="s">
        <v>180</v>
      </c>
      <c r="D154" s="25"/>
      <c r="E154" s="25"/>
      <c r="I154"/>
    </row>
    <row r="155" spans="1:9" ht="15.75" customHeight="1">
      <c r="A155" s="29" t="s">
        <v>136</v>
      </c>
      <c r="B155" s="24" t="s">
        <v>6</v>
      </c>
      <c r="C155" s="25" t="s">
        <v>6</v>
      </c>
      <c r="D155" s="25" t="s">
        <v>180</v>
      </c>
      <c r="E155" s="25"/>
      <c r="I155"/>
    </row>
    <row r="156" spans="1:9" ht="15.75" customHeight="1">
      <c r="A156" s="29" t="s">
        <v>137</v>
      </c>
      <c r="B156" s="24" t="s">
        <v>6</v>
      </c>
      <c r="C156" s="25" t="s">
        <v>180</v>
      </c>
      <c r="D156" s="25"/>
      <c r="E156" s="25"/>
      <c r="I156"/>
    </row>
    <row r="157" spans="1:9" ht="15.75" customHeight="1">
      <c r="A157" s="29" t="s">
        <v>138</v>
      </c>
      <c r="B157" s="24" t="s">
        <v>6</v>
      </c>
      <c r="C157" s="25" t="s">
        <v>6</v>
      </c>
      <c r="D157" s="25" t="s">
        <v>180</v>
      </c>
      <c r="E157" s="25"/>
      <c r="I157"/>
    </row>
    <row r="158" spans="1:9" ht="15.75" customHeight="1">
      <c r="A158" s="27" t="s">
        <v>172</v>
      </c>
      <c r="B158" s="24"/>
      <c r="C158" s="25"/>
      <c r="D158" s="25"/>
      <c r="E158" s="25"/>
      <c r="I158"/>
    </row>
    <row r="159" spans="1:9" ht="15.75" customHeight="1">
      <c r="A159" s="29" t="s">
        <v>139</v>
      </c>
      <c r="B159" s="24" t="s">
        <v>6</v>
      </c>
      <c r="C159" s="25" t="s">
        <v>6</v>
      </c>
      <c r="D159" s="25" t="s">
        <v>180</v>
      </c>
      <c r="E159" s="25"/>
      <c r="I159"/>
    </row>
    <row r="160" spans="1:9" ht="15.75" customHeight="1">
      <c r="A160" s="29" t="s">
        <v>140</v>
      </c>
      <c r="B160" s="24" t="s">
        <v>6</v>
      </c>
      <c r="C160" s="25" t="s">
        <v>180</v>
      </c>
      <c r="D160" s="25"/>
      <c r="E160" s="25"/>
      <c r="I160"/>
    </row>
    <row r="161" spans="1:9" ht="15.75" customHeight="1">
      <c r="A161" s="29" t="s">
        <v>141</v>
      </c>
      <c r="B161" s="24" t="s">
        <v>6</v>
      </c>
      <c r="C161" s="25" t="s">
        <v>6</v>
      </c>
      <c r="D161" s="25" t="s">
        <v>180</v>
      </c>
      <c r="E161" s="25"/>
      <c r="I161"/>
    </row>
    <row r="162" spans="1:9" ht="15.75" customHeight="1">
      <c r="A162" s="29" t="s">
        <v>142</v>
      </c>
      <c r="B162" s="24" t="s">
        <v>6</v>
      </c>
      <c r="C162" s="25" t="s">
        <v>6</v>
      </c>
      <c r="D162" s="25"/>
      <c r="E162" s="25" t="s">
        <v>180</v>
      </c>
      <c r="I162"/>
    </row>
    <row r="163" spans="1:9" ht="15.75" customHeight="1">
      <c r="A163" s="29" t="s">
        <v>143</v>
      </c>
      <c r="B163" s="24" t="s">
        <v>6</v>
      </c>
      <c r="C163" s="25" t="s">
        <v>6</v>
      </c>
      <c r="D163" s="25" t="s">
        <v>180</v>
      </c>
      <c r="E163" s="25"/>
      <c r="I163"/>
    </row>
    <row r="164" spans="1:9" ht="15.75" customHeight="1">
      <c r="A164" s="29" t="s">
        <v>144</v>
      </c>
      <c r="B164" s="24" t="s">
        <v>6</v>
      </c>
      <c r="C164" s="25" t="s">
        <v>6</v>
      </c>
      <c r="D164" s="25" t="s">
        <v>180</v>
      </c>
      <c r="E164" s="25"/>
      <c r="I164"/>
    </row>
    <row r="165" spans="1:9" ht="15.75" customHeight="1">
      <c r="A165" s="29" t="s">
        <v>208</v>
      </c>
      <c r="B165" s="24" t="s">
        <v>6</v>
      </c>
      <c r="C165" s="25" t="s">
        <v>6</v>
      </c>
      <c r="D165" s="25" t="s">
        <v>180</v>
      </c>
      <c r="E165" s="25"/>
      <c r="I165"/>
    </row>
    <row r="166" spans="1:9" ht="15.75" customHeight="1">
      <c r="A166" s="29" t="s">
        <v>145</v>
      </c>
      <c r="B166" s="24" t="s">
        <v>6</v>
      </c>
      <c r="C166" s="25"/>
      <c r="D166" s="25" t="s">
        <v>180</v>
      </c>
      <c r="E166" s="25"/>
      <c r="I166"/>
    </row>
    <row r="167" spans="1:9" ht="15.75" customHeight="1">
      <c r="A167" s="29" t="s">
        <v>146</v>
      </c>
      <c r="B167" s="24" t="s">
        <v>6</v>
      </c>
      <c r="C167" s="25"/>
      <c r="D167" s="25" t="s">
        <v>180</v>
      </c>
      <c r="E167" s="25"/>
      <c r="I167"/>
    </row>
    <row r="168" spans="1:9" ht="15.75" customHeight="1">
      <c r="A168" s="29" t="s">
        <v>147</v>
      </c>
      <c r="B168" s="24" t="s">
        <v>6</v>
      </c>
      <c r="C168" s="25" t="s">
        <v>6</v>
      </c>
      <c r="D168" s="25" t="s">
        <v>180</v>
      </c>
      <c r="E168" s="25"/>
      <c r="I168"/>
    </row>
    <row r="169" spans="1:9" ht="15.75" customHeight="1">
      <c r="A169" s="29" t="s">
        <v>148</v>
      </c>
      <c r="B169" s="24" t="s">
        <v>6</v>
      </c>
      <c r="C169" s="25" t="s">
        <v>6</v>
      </c>
      <c r="D169" s="25" t="s">
        <v>180</v>
      </c>
      <c r="E169" s="25"/>
      <c r="I169"/>
    </row>
    <row r="170" spans="1:9" ht="15.75" customHeight="1">
      <c r="A170" s="29" t="s">
        <v>149</v>
      </c>
      <c r="B170" s="24" t="s">
        <v>6</v>
      </c>
      <c r="C170" s="25" t="s">
        <v>6</v>
      </c>
      <c r="D170" s="25"/>
      <c r="E170" s="25" t="s">
        <v>180</v>
      </c>
      <c r="I170"/>
    </row>
    <row r="171" spans="1:9" ht="15.75" customHeight="1">
      <c r="A171" s="29" t="s">
        <v>150</v>
      </c>
      <c r="B171" s="24" t="s">
        <v>6</v>
      </c>
      <c r="C171" s="25" t="s">
        <v>6</v>
      </c>
      <c r="D171" s="25" t="s">
        <v>180</v>
      </c>
      <c r="E171" s="25"/>
      <c r="I171"/>
    </row>
    <row r="172" spans="1:9" ht="15.75" customHeight="1">
      <c r="A172" s="119"/>
      <c r="B172" s="120"/>
      <c r="C172" s="120"/>
      <c r="D172" s="120"/>
      <c r="E172" s="120"/>
      <c r="I172" s="4"/>
    </row>
    <row r="173" spans="1:9" ht="226.15" customHeight="1">
      <c r="A173" s="256" t="s">
        <v>309</v>
      </c>
      <c r="B173" s="256"/>
      <c r="C173" s="256"/>
      <c r="D173" s="256"/>
      <c r="E173" s="256"/>
      <c r="I173"/>
    </row>
    <row r="174" spans="1:9" ht="17.25" customHeight="1">
      <c r="A174" s="36" t="s">
        <v>209</v>
      </c>
      <c r="I174"/>
    </row>
    <row r="175" spans="1:9" ht="17.25" customHeight="1">
      <c r="A175" s="36" t="s">
        <v>209</v>
      </c>
      <c r="I175"/>
    </row>
    <row r="176" spans="1:9" ht="17.25" customHeight="1">
      <c r="A176" s="36" t="s">
        <v>209</v>
      </c>
      <c r="I176"/>
    </row>
    <row r="177" spans="1:9" ht="17.25" customHeight="1">
      <c r="A177" s="36" t="s">
        <v>209</v>
      </c>
      <c r="I177"/>
    </row>
    <row r="178" spans="1:9" ht="17.25" customHeight="1">
      <c r="I178"/>
    </row>
    <row r="179" spans="1:9" ht="17.25" customHeight="1">
      <c r="I179"/>
    </row>
    <row r="180" spans="1:9" ht="17.25" customHeight="1">
      <c r="I180"/>
    </row>
    <row r="181" spans="1:9" ht="17.25" customHeight="1">
      <c r="I181"/>
    </row>
    <row r="182" spans="1:9" ht="17.25" customHeight="1">
      <c r="I182"/>
    </row>
    <row r="183" spans="1:9" ht="17.25" customHeight="1">
      <c r="I183"/>
    </row>
    <row r="184" spans="1:9" ht="17.25" customHeight="1">
      <c r="I184"/>
    </row>
    <row r="185" spans="1:9" ht="17.25" customHeight="1">
      <c r="I185"/>
    </row>
    <row r="186" spans="1:9" ht="17.25" customHeight="1">
      <c r="I186"/>
    </row>
    <row r="187" spans="1:9" ht="17.25" customHeight="1">
      <c r="I187"/>
    </row>
    <row r="188" spans="1:9" ht="17.25" customHeight="1">
      <c r="I188"/>
    </row>
    <row r="189" spans="1:9" ht="17.25" customHeight="1">
      <c r="I189"/>
    </row>
    <row r="190" spans="1:9" ht="17.25" customHeight="1">
      <c r="I190"/>
    </row>
    <row r="191" spans="1:9" ht="17.25" customHeight="1">
      <c r="I191"/>
    </row>
    <row r="192" spans="1:9" ht="17.25" customHeight="1">
      <c r="I192"/>
    </row>
    <row r="193" spans="9:9" ht="17.25" customHeight="1">
      <c r="I193"/>
    </row>
    <row r="194" spans="9:9" ht="17.25" customHeight="1">
      <c r="I194"/>
    </row>
    <row r="195" spans="9:9" ht="17.25" customHeight="1">
      <c r="I195"/>
    </row>
    <row r="196" spans="9:9" ht="17.25" customHeight="1">
      <c r="I196"/>
    </row>
    <row r="197" spans="9:9" ht="17.25" customHeight="1">
      <c r="I197"/>
    </row>
    <row r="198" spans="9:9" ht="17.25" customHeight="1">
      <c r="I198"/>
    </row>
    <row r="199" spans="9:9" ht="17.25" customHeight="1">
      <c r="I199"/>
    </row>
    <row r="200" spans="9:9" ht="17.25" customHeight="1">
      <c r="I200"/>
    </row>
    <row r="201" spans="9:9" ht="17.25" customHeight="1">
      <c r="I201"/>
    </row>
  </sheetData>
  <mergeCells count="2">
    <mergeCell ref="A173:E173"/>
    <mergeCell ref="A1:E1"/>
  </mergeCells>
  <phoneticPr fontId="29" type="noConversion"/>
  <pageMargins left="0.7" right="0.7" top="0.75" bottom="0.75" header="0.3" footer="0.3"/>
  <pageSetup scale="72" fitToHeight="6" orientation="portrait" r:id="rId1"/>
  <headerFooter>
    <oddFooter>&amp;C&amp;"Calibri  ,Regular"&amp;10Guttmacher Institute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workbookViewId="0">
      <pane xSplit="1" ySplit="4" topLeftCell="B5" activePane="bottomRight" state="frozen"/>
      <selection pane="topRight" activeCell="B1" sqref="B1"/>
      <selection pane="bottomLeft" activeCell="A5" sqref="A5"/>
      <selection pane="bottomRight" sqref="A1:H1"/>
    </sheetView>
  </sheetViews>
  <sheetFormatPr defaultColWidth="14.28515625" defaultRowHeight="15"/>
  <cols>
    <col min="1" max="1" width="46.28515625" customWidth="1"/>
    <col min="2" max="2" width="11.28515625" customWidth="1"/>
    <col min="4" max="4" width="14.28515625" style="4"/>
    <col min="6" max="6" width="10" style="4" customWidth="1"/>
    <col min="7" max="7" width="12.28515625" customWidth="1"/>
    <col min="8" max="8" width="10.140625" customWidth="1"/>
  </cols>
  <sheetData>
    <row r="1" spans="1:8" ht="42" customHeight="1">
      <c r="A1" s="260" t="s">
        <v>277</v>
      </c>
      <c r="B1" s="260"/>
      <c r="C1" s="260"/>
      <c r="D1" s="260"/>
      <c r="E1" s="260"/>
      <c r="F1" s="260"/>
      <c r="G1" s="260"/>
      <c r="H1" s="260"/>
    </row>
    <row r="2" spans="1:8" ht="15" customHeight="1">
      <c r="A2" s="266" t="s">
        <v>221</v>
      </c>
      <c r="B2" s="262" t="s">
        <v>307</v>
      </c>
      <c r="C2" s="264" t="s">
        <v>308</v>
      </c>
      <c r="D2" s="271" t="s">
        <v>306</v>
      </c>
      <c r="E2" s="272"/>
      <c r="F2" s="272"/>
      <c r="G2" s="272"/>
      <c r="H2" s="273"/>
    </row>
    <row r="3" spans="1:8" s="4" customFormat="1" ht="15" customHeight="1">
      <c r="A3" s="267"/>
      <c r="B3" s="262"/>
      <c r="C3" s="264"/>
      <c r="D3" s="274" t="s">
        <v>310</v>
      </c>
      <c r="E3" s="239" t="s">
        <v>252</v>
      </c>
      <c r="F3" s="269" t="s">
        <v>238</v>
      </c>
      <c r="G3" s="269"/>
      <c r="H3" s="270"/>
    </row>
    <row r="4" spans="1:8" ht="45">
      <c r="A4" s="268"/>
      <c r="B4" s="263"/>
      <c r="C4" s="265"/>
      <c r="D4" s="275"/>
      <c r="E4" s="17" t="s">
        <v>237</v>
      </c>
      <c r="F4" s="17" t="s">
        <v>239</v>
      </c>
      <c r="G4" s="45" t="s">
        <v>240</v>
      </c>
      <c r="H4" s="46" t="s">
        <v>241</v>
      </c>
    </row>
    <row r="5" spans="1:8" s="4" customFormat="1" ht="15" customHeight="1">
      <c r="A5" s="40" t="s">
        <v>175</v>
      </c>
      <c r="B5" s="75">
        <v>1599514.5951746858</v>
      </c>
      <c r="C5" s="82">
        <v>714286.37214662589</v>
      </c>
      <c r="D5" s="243">
        <f>SUM(E5:F5)</f>
        <v>885228.22302805982</v>
      </c>
      <c r="E5" s="76">
        <v>670999.80223257793</v>
      </c>
      <c r="F5" s="76">
        <f>G5+H5</f>
        <v>214228.42079548191</v>
      </c>
      <c r="G5" s="77">
        <v>59093.817288489481</v>
      </c>
      <c r="H5" s="78">
        <v>155134.60350699243</v>
      </c>
    </row>
    <row r="6" spans="1:8" s="4" customFormat="1" ht="15" customHeight="1">
      <c r="A6" s="56"/>
      <c r="B6" s="79"/>
      <c r="C6" s="86"/>
      <c r="D6" s="244"/>
      <c r="E6" s="80"/>
      <c r="F6" s="88"/>
      <c r="G6" s="81"/>
      <c r="H6" s="78"/>
    </row>
    <row r="7" spans="1:8" s="4" customFormat="1" ht="15" customHeight="1">
      <c r="A7" s="41" t="s">
        <v>222</v>
      </c>
      <c r="B7" s="78"/>
      <c r="C7" s="87"/>
      <c r="D7" s="244"/>
      <c r="E7" s="80"/>
      <c r="F7" s="88"/>
      <c r="G7" s="81"/>
      <c r="H7" s="78"/>
    </row>
    <row r="8" spans="1:8" ht="15" customHeight="1">
      <c r="A8" s="41" t="s">
        <v>235</v>
      </c>
      <c r="B8" s="75">
        <v>1555493.1981746857</v>
      </c>
      <c r="C8" s="82">
        <v>692160.17567081994</v>
      </c>
      <c r="D8" s="240">
        <f t="shared" ref="D8:D31" si="0">SUM(E8:F8)</f>
        <v>863333.02250386577</v>
      </c>
      <c r="E8" s="76">
        <v>655392.74183276854</v>
      </c>
      <c r="F8" s="76">
        <f>G8+H8</f>
        <v>207940.28067109722</v>
      </c>
      <c r="G8" s="82">
        <v>56516.262716633675</v>
      </c>
      <c r="H8" s="78">
        <v>151424.01795446355</v>
      </c>
    </row>
    <row r="9" spans="1:8" ht="15" customHeight="1">
      <c r="A9" s="42" t="s">
        <v>212</v>
      </c>
      <c r="B9" s="75">
        <v>160339.87099999996</v>
      </c>
      <c r="C9" s="82">
        <v>91361.565056921332</v>
      </c>
      <c r="D9" s="240">
        <f t="shared" si="0"/>
        <v>68978.305943078623</v>
      </c>
      <c r="E9" s="76">
        <v>34077.70772138254</v>
      </c>
      <c r="F9" s="76">
        <f t="shared" ref="F9:F31" si="1">G9+H9</f>
        <v>34900.598221696077</v>
      </c>
      <c r="G9" s="82">
        <v>4827.8731455236193</v>
      </c>
      <c r="H9" s="78">
        <v>30072.725076172457</v>
      </c>
    </row>
    <row r="10" spans="1:8" ht="15" customHeight="1">
      <c r="A10" s="3" t="s">
        <v>211</v>
      </c>
      <c r="B10" s="75">
        <v>763199.60999999952</v>
      </c>
      <c r="C10" s="82">
        <v>391771.21234574623</v>
      </c>
      <c r="D10" s="240">
        <f t="shared" si="0"/>
        <v>371428.39765425352</v>
      </c>
      <c r="E10" s="76">
        <v>257601.58162542206</v>
      </c>
      <c r="F10" s="76">
        <f t="shared" si="1"/>
        <v>113826.81602883145</v>
      </c>
      <c r="G10" s="82">
        <v>34774.91302689568</v>
      </c>
      <c r="H10" s="78">
        <v>79051.903001935774</v>
      </c>
    </row>
    <row r="11" spans="1:8" ht="15" customHeight="1">
      <c r="A11" s="3" t="s">
        <v>210</v>
      </c>
      <c r="B11" s="75">
        <v>631953.71717468614</v>
      </c>
      <c r="C11" s="82">
        <v>209027.39826815241</v>
      </c>
      <c r="D11" s="240">
        <f t="shared" si="0"/>
        <v>422926.31890653365</v>
      </c>
      <c r="E11" s="76">
        <v>363713.45248596399</v>
      </c>
      <c r="F11" s="76">
        <f t="shared" si="1"/>
        <v>59212.866420569684</v>
      </c>
      <c r="G11" s="82">
        <v>16913.47654421438</v>
      </c>
      <c r="H11" s="78">
        <v>42299.389876355301</v>
      </c>
    </row>
    <row r="12" spans="1:8" ht="15" customHeight="1">
      <c r="A12" s="3"/>
      <c r="B12" s="82"/>
      <c r="C12" s="76"/>
      <c r="D12" s="240"/>
      <c r="E12" s="76"/>
      <c r="F12" s="88"/>
      <c r="G12" s="82"/>
      <c r="H12" s="75"/>
    </row>
    <row r="13" spans="1:8" ht="15" customHeight="1">
      <c r="A13" s="40" t="s">
        <v>176</v>
      </c>
      <c r="B13" s="82"/>
      <c r="C13" s="76"/>
      <c r="D13" s="240"/>
      <c r="E13" s="76"/>
      <c r="F13" s="88"/>
      <c r="G13" s="82"/>
      <c r="H13" s="75"/>
    </row>
    <row r="14" spans="1:8" ht="15" customHeight="1">
      <c r="A14" s="40" t="s">
        <v>0</v>
      </c>
      <c r="B14" s="133">
        <v>299292.37717468606</v>
      </c>
      <c r="C14" s="134">
        <v>174091.46505062949</v>
      </c>
      <c r="D14" s="241">
        <f t="shared" si="0"/>
        <v>125200.91212405657</v>
      </c>
      <c r="E14" s="135">
        <v>66915.270648734586</v>
      </c>
      <c r="F14" s="135">
        <f t="shared" si="1"/>
        <v>58285.641475321987</v>
      </c>
      <c r="G14" s="134">
        <v>10325.958174889529</v>
      </c>
      <c r="H14" s="136">
        <v>47959.683300432458</v>
      </c>
    </row>
    <row r="15" spans="1:8" ht="15" customHeight="1">
      <c r="A15" s="43" t="s">
        <v>219</v>
      </c>
      <c r="B15" s="75">
        <v>239905.94917468619</v>
      </c>
      <c r="C15" s="82">
        <v>137615.26959398296</v>
      </c>
      <c r="D15" s="240">
        <f t="shared" si="0"/>
        <v>102290.67958070325</v>
      </c>
      <c r="E15" s="76">
        <v>50910.572828630728</v>
      </c>
      <c r="F15" s="76">
        <f t="shared" si="1"/>
        <v>51380.106752072519</v>
      </c>
      <c r="G15" s="82">
        <v>8809.8770689473913</v>
      </c>
      <c r="H15" s="78">
        <v>42570.22968312513</v>
      </c>
    </row>
    <row r="16" spans="1:8" ht="15" customHeight="1">
      <c r="A16" s="43" t="s">
        <v>161</v>
      </c>
      <c r="B16" s="75">
        <v>99835.801999999967</v>
      </c>
      <c r="C16" s="82">
        <v>54072.718814763204</v>
      </c>
      <c r="D16" s="240">
        <f t="shared" si="0"/>
        <v>45763.083185236756</v>
      </c>
      <c r="E16" s="76">
        <v>26423.344348169783</v>
      </c>
      <c r="F16" s="76">
        <f t="shared" si="1"/>
        <v>19339.738837066972</v>
      </c>
      <c r="G16" s="82">
        <v>2279.2341004269265</v>
      </c>
      <c r="H16" s="78">
        <v>17060.504736640047</v>
      </c>
    </row>
    <row r="17" spans="1:8" ht="15" customHeight="1">
      <c r="A17" s="43" t="s">
        <v>162</v>
      </c>
      <c r="B17" s="75">
        <v>36867.203174686394</v>
      </c>
      <c r="C17" s="82">
        <v>21278.099700032781</v>
      </c>
      <c r="D17" s="240">
        <f t="shared" si="0"/>
        <v>15589.103474653613</v>
      </c>
      <c r="E17" s="76">
        <v>4340.4728857043174</v>
      </c>
      <c r="F17" s="76">
        <f t="shared" si="1"/>
        <v>11248.630588949296</v>
      </c>
      <c r="G17" s="82">
        <v>3192.950405384343</v>
      </c>
      <c r="H17" s="78">
        <v>8055.680183564953</v>
      </c>
    </row>
    <row r="18" spans="1:8" ht="15" customHeight="1">
      <c r="A18" s="43" t="s">
        <v>163</v>
      </c>
      <c r="B18" s="75">
        <v>17136.479000000007</v>
      </c>
      <c r="C18" s="82">
        <v>6010.450722665144</v>
      </c>
      <c r="D18" s="240">
        <f t="shared" si="0"/>
        <v>11126.028277334861</v>
      </c>
      <c r="E18" s="76">
        <v>8699.3657576491933</v>
      </c>
      <c r="F18" s="76">
        <f t="shared" si="1"/>
        <v>2426.6625196856676</v>
      </c>
      <c r="G18" s="82">
        <v>7.6192490061554414</v>
      </c>
      <c r="H18" s="78">
        <v>2419.0432706795123</v>
      </c>
    </row>
    <row r="19" spans="1:8" ht="15" customHeight="1">
      <c r="A19" s="43" t="s">
        <v>164</v>
      </c>
      <c r="B19" s="75">
        <v>86066.464999999822</v>
      </c>
      <c r="C19" s="82">
        <v>56254.000356521814</v>
      </c>
      <c r="D19" s="240">
        <f t="shared" si="0"/>
        <v>29812.464643478022</v>
      </c>
      <c r="E19" s="76">
        <v>11447.389837107434</v>
      </c>
      <c r="F19" s="76">
        <f t="shared" si="1"/>
        <v>18365.074806370587</v>
      </c>
      <c r="G19" s="82">
        <v>3330.0733141299665</v>
      </c>
      <c r="H19" s="78">
        <v>15035.001492240621</v>
      </c>
    </row>
    <row r="20" spans="1:8" ht="15" customHeight="1">
      <c r="A20" s="43" t="s">
        <v>165</v>
      </c>
      <c r="B20" s="75">
        <v>59386.427999999862</v>
      </c>
      <c r="C20" s="82">
        <v>36476.195456646528</v>
      </c>
      <c r="D20" s="240">
        <f t="shared" si="0"/>
        <v>22910.232543353333</v>
      </c>
      <c r="E20" s="76">
        <v>16004.697820103866</v>
      </c>
      <c r="F20" s="76">
        <f t="shared" si="1"/>
        <v>6905.5347232494678</v>
      </c>
      <c r="G20" s="82">
        <v>1516.0811059421374</v>
      </c>
      <c r="H20" s="78">
        <v>5389.4536173073302</v>
      </c>
    </row>
    <row r="21" spans="1:8" ht="15" customHeight="1">
      <c r="A21" s="40" t="s">
        <v>220</v>
      </c>
      <c r="B21" s="133">
        <v>1127708.3449999997</v>
      </c>
      <c r="C21" s="134">
        <v>481486.4452100909</v>
      </c>
      <c r="D21" s="241">
        <f t="shared" si="0"/>
        <v>646221.8997899089</v>
      </c>
      <c r="E21" s="135">
        <v>514617.8771280736</v>
      </c>
      <c r="F21" s="135">
        <f t="shared" si="1"/>
        <v>131604.02266183525</v>
      </c>
      <c r="G21" s="134">
        <v>42203.302805323867</v>
      </c>
      <c r="H21" s="136">
        <v>89400.719856511394</v>
      </c>
    </row>
    <row r="22" spans="1:8" ht="15" customHeight="1">
      <c r="A22" s="43" t="s">
        <v>166</v>
      </c>
      <c r="B22" s="75">
        <v>380311.86499999999</v>
      </c>
      <c r="C22" s="82">
        <v>108441.25450280501</v>
      </c>
      <c r="D22" s="240">
        <f t="shared" si="0"/>
        <v>271870.61049719492</v>
      </c>
      <c r="E22" s="76">
        <v>252523.5365749014</v>
      </c>
      <c r="F22" s="76">
        <f t="shared" si="1"/>
        <v>19347.073922293515</v>
      </c>
      <c r="G22" s="82">
        <v>1296.9429242056606</v>
      </c>
      <c r="H22" s="78">
        <v>18050.130998087854</v>
      </c>
    </row>
    <row r="23" spans="1:8" ht="15" customHeight="1">
      <c r="A23" s="43" t="s">
        <v>167</v>
      </c>
      <c r="B23" s="75">
        <v>18343.807999999997</v>
      </c>
      <c r="C23" s="82">
        <v>9366.5677727608781</v>
      </c>
      <c r="D23" s="240">
        <f t="shared" si="0"/>
        <v>8977.2402272391209</v>
      </c>
      <c r="E23" s="76">
        <v>6536.7890883546997</v>
      </c>
      <c r="F23" s="76">
        <f t="shared" si="1"/>
        <v>2440.4511388844207</v>
      </c>
      <c r="G23" s="82">
        <v>325.43749252384566</v>
      </c>
      <c r="H23" s="78">
        <v>2115.013646360575</v>
      </c>
    </row>
    <row r="24" spans="1:8" ht="15" customHeight="1">
      <c r="A24" s="43" t="s">
        <v>177</v>
      </c>
      <c r="B24" s="75">
        <v>487056.92299999984</v>
      </c>
      <c r="C24" s="82">
        <v>240757.39411171811</v>
      </c>
      <c r="D24" s="240">
        <f t="shared" si="0"/>
        <v>246299.52888828184</v>
      </c>
      <c r="E24" s="76">
        <v>175870.61967022819</v>
      </c>
      <c r="F24" s="76">
        <f t="shared" si="1"/>
        <v>70428.909218053668</v>
      </c>
      <c r="G24" s="82">
        <v>23599.48000645484</v>
      </c>
      <c r="H24" s="78">
        <v>46829.429211598828</v>
      </c>
    </row>
    <row r="25" spans="1:8" ht="15" customHeight="1">
      <c r="A25" s="43" t="s">
        <v>168</v>
      </c>
      <c r="B25" s="75">
        <v>172537.23000000004</v>
      </c>
      <c r="C25" s="82">
        <v>83669.069264557766</v>
      </c>
      <c r="D25" s="240">
        <f t="shared" si="0"/>
        <v>88868.160735442259</v>
      </c>
      <c r="E25" s="76">
        <v>63545.00240442517</v>
      </c>
      <c r="F25" s="76">
        <f t="shared" si="1"/>
        <v>25323.15833101709</v>
      </c>
      <c r="G25" s="82">
        <v>9138.7968262473241</v>
      </c>
      <c r="H25" s="78">
        <v>16184.361504769768</v>
      </c>
    </row>
    <row r="26" spans="1:8" ht="15" customHeight="1">
      <c r="A26" s="145" t="s">
        <v>278</v>
      </c>
      <c r="B26" s="75">
        <v>2830.0899999999992</v>
      </c>
      <c r="C26" s="82">
        <v>1733.4194722994273</v>
      </c>
      <c r="D26" s="240">
        <f t="shared" si="0"/>
        <v>1096.6705277005724</v>
      </c>
      <c r="E26" s="76">
        <v>492.85726599260187</v>
      </c>
      <c r="F26" s="76">
        <f t="shared" si="1"/>
        <v>603.81326170797047</v>
      </c>
      <c r="G26" s="82">
        <v>161.87082846255294</v>
      </c>
      <c r="H26" s="78">
        <v>441.94243324541748</v>
      </c>
    </row>
    <row r="27" spans="1:8" ht="15" customHeight="1">
      <c r="A27" s="43" t="s">
        <v>169</v>
      </c>
      <c r="B27" s="75">
        <v>66628.428999999873</v>
      </c>
      <c r="C27" s="82">
        <v>37518.740085949707</v>
      </c>
      <c r="D27" s="240">
        <f t="shared" si="0"/>
        <v>29109.688914050155</v>
      </c>
      <c r="E27" s="76">
        <v>15649.072124171562</v>
      </c>
      <c r="F27" s="76">
        <f t="shared" si="1"/>
        <v>13460.616789878593</v>
      </c>
      <c r="G27" s="82">
        <v>7680.7747274296389</v>
      </c>
      <c r="H27" s="78">
        <v>5779.8420624489554</v>
      </c>
    </row>
    <row r="28" spans="1:8" ht="15" customHeight="1">
      <c r="A28" s="40" t="s">
        <v>2</v>
      </c>
      <c r="B28" s="133">
        <v>172513.87299999991</v>
      </c>
      <c r="C28" s="134">
        <v>58708.461885905461</v>
      </c>
      <c r="D28" s="241">
        <f t="shared" si="0"/>
        <v>113805.41111409444</v>
      </c>
      <c r="E28" s="135">
        <v>89466.654455769778</v>
      </c>
      <c r="F28" s="135">
        <f t="shared" si="1"/>
        <v>24338.756658324666</v>
      </c>
      <c r="G28" s="134">
        <v>6564.5563082760873</v>
      </c>
      <c r="H28" s="136">
        <v>17774.200350048581</v>
      </c>
    </row>
    <row r="29" spans="1:8" ht="15" customHeight="1">
      <c r="A29" s="43" t="s">
        <v>170</v>
      </c>
      <c r="B29" s="75">
        <v>11091.062999999998</v>
      </c>
      <c r="C29" s="82">
        <v>3948.8256991489752</v>
      </c>
      <c r="D29" s="240">
        <f t="shared" si="0"/>
        <v>7142.2373008510203</v>
      </c>
      <c r="E29" s="76">
        <v>5129.5832331638012</v>
      </c>
      <c r="F29" s="76">
        <f t="shared" si="1"/>
        <v>2012.6540676872191</v>
      </c>
      <c r="G29" s="82">
        <v>193.23669180784739</v>
      </c>
      <c r="H29" s="78">
        <v>1819.4173758793718</v>
      </c>
    </row>
    <row r="30" spans="1:8" ht="15" customHeight="1">
      <c r="A30" s="43" t="s">
        <v>171</v>
      </c>
      <c r="B30" s="75">
        <v>48049.563999999998</v>
      </c>
      <c r="C30" s="82">
        <v>18423.246049643309</v>
      </c>
      <c r="D30" s="240">
        <f t="shared" si="0"/>
        <v>29626.317950356686</v>
      </c>
      <c r="E30" s="76">
        <v>22762.662777633283</v>
      </c>
      <c r="F30" s="76">
        <f t="shared" si="1"/>
        <v>6863.6551727234037</v>
      </c>
      <c r="G30" s="82">
        <v>1097.5778313973501</v>
      </c>
      <c r="H30" s="78">
        <v>5766.077341326054</v>
      </c>
    </row>
    <row r="31" spans="1:8" ht="15" customHeight="1">
      <c r="A31" s="52" t="s">
        <v>172</v>
      </c>
      <c r="B31" s="89">
        <v>113373.24599999993</v>
      </c>
      <c r="C31" s="90">
        <v>36336.39013711318</v>
      </c>
      <c r="D31" s="242">
        <f t="shared" si="0"/>
        <v>77036.855862886747</v>
      </c>
      <c r="E31" s="92">
        <v>61574.408444972702</v>
      </c>
      <c r="F31" s="92">
        <f t="shared" si="1"/>
        <v>15462.447417914047</v>
      </c>
      <c r="G31" s="90">
        <v>5273.7417850708898</v>
      </c>
      <c r="H31" s="91">
        <v>10188.705632843157</v>
      </c>
    </row>
    <row r="32" spans="1:8" s="4" customFormat="1" ht="15" customHeight="1">
      <c r="A32" s="14"/>
      <c r="B32" s="82"/>
      <c r="C32" s="82"/>
      <c r="D32" s="82"/>
      <c r="E32" s="82"/>
      <c r="F32" s="121"/>
      <c r="G32" s="82"/>
      <c r="H32" s="81"/>
    </row>
    <row r="33" spans="1:8" ht="166.5" customHeight="1">
      <c r="A33" s="261" t="s">
        <v>279</v>
      </c>
      <c r="B33" s="261"/>
      <c r="C33" s="261"/>
      <c r="D33" s="261"/>
      <c r="E33" s="261"/>
      <c r="F33" s="261"/>
      <c r="G33" s="261"/>
      <c r="H33" s="261"/>
    </row>
    <row r="34" spans="1:8" ht="29.25" customHeight="1">
      <c r="A34" s="259" t="s">
        <v>6</v>
      </c>
      <c r="B34" s="259"/>
      <c r="C34" s="259"/>
      <c r="D34" s="259"/>
      <c r="E34" s="259"/>
      <c r="F34" s="259"/>
      <c r="G34" s="259"/>
      <c r="H34" s="259"/>
    </row>
    <row r="35" spans="1:8">
      <c r="A35" s="15"/>
    </row>
    <row r="36" spans="1:8">
      <c r="A36" s="5"/>
    </row>
    <row r="37" spans="1:8">
      <c r="A37" s="5"/>
    </row>
    <row r="38" spans="1:8">
      <c r="A38" s="5"/>
    </row>
  </sheetData>
  <mergeCells count="9">
    <mergeCell ref="A34:H34"/>
    <mergeCell ref="A1:H1"/>
    <mergeCell ref="A33:H33"/>
    <mergeCell ref="B2:B4"/>
    <mergeCell ref="C2:C4"/>
    <mergeCell ref="A2:A4"/>
    <mergeCell ref="F3:H3"/>
    <mergeCell ref="D2:H2"/>
    <mergeCell ref="D3:D4"/>
  </mergeCells>
  <pageMargins left="0.7" right="0.7" top="0.75" bottom="0.75" header="0.3" footer="0.3"/>
  <pageSetup paperSize="121" scale="71" orientation="landscape" r:id="rId1"/>
  <headerFooter>
    <oddFooter>&amp;CGuttmacher Institute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pane xSplit="1" ySplit="3" topLeftCell="B4" activePane="bottomRight" state="frozen"/>
      <selection pane="topRight" activeCell="B1" sqref="B1"/>
      <selection pane="bottomLeft" activeCell="A4" sqref="A4"/>
      <selection pane="bottomRight" sqref="A1:H1"/>
    </sheetView>
  </sheetViews>
  <sheetFormatPr defaultColWidth="14.28515625" defaultRowHeight="15"/>
  <cols>
    <col min="1" max="1" width="46.28515625" style="4" customWidth="1"/>
    <col min="2" max="3" width="14.28515625" style="4" customWidth="1"/>
    <col min="4" max="7" width="14.28515625" style="4"/>
    <col min="8" max="8" width="7.42578125" style="4" customWidth="1"/>
    <col min="9" max="16384" width="14.28515625" style="4"/>
  </cols>
  <sheetData>
    <row r="1" spans="1:10" ht="46.9" customHeight="1">
      <c r="A1" s="276" t="s">
        <v>254</v>
      </c>
      <c r="B1" s="276"/>
      <c r="C1" s="276"/>
      <c r="D1" s="276"/>
      <c r="E1" s="276"/>
      <c r="F1" s="276"/>
      <c r="G1" s="276"/>
      <c r="H1" s="276"/>
    </row>
    <row r="2" spans="1:10" ht="33" customHeight="1">
      <c r="A2" s="266" t="s">
        <v>221</v>
      </c>
      <c r="B2" s="264" t="s">
        <v>213</v>
      </c>
      <c r="C2" s="277" t="s">
        <v>248</v>
      </c>
      <c r="D2" s="271" t="s">
        <v>249</v>
      </c>
      <c r="E2" s="272"/>
      <c r="F2" s="272"/>
      <c r="G2" s="272"/>
      <c r="H2" s="273"/>
      <c r="I2" s="5"/>
    </row>
    <row r="3" spans="1:10" ht="75">
      <c r="A3" s="268"/>
      <c r="B3" s="265"/>
      <c r="C3" s="270"/>
      <c r="D3" s="17" t="s">
        <v>232</v>
      </c>
      <c r="E3" s="45" t="s">
        <v>251</v>
      </c>
      <c r="F3" s="45" t="s">
        <v>250</v>
      </c>
      <c r="G3" s="45" t="s">
        <v>173</v>
      </c>
      <c r="H3" s="46" t="s">
        <v>239</v>
      </c>
      <c r="I3" s="18"/>
    </row>
    <row r="4" spans="1:10" ht="15" customHeight="1">
      <c r="A4" s="40" t="s">
        <v>175</v>
      </c>
      <c r="B4" s="154">
        <v>43.080121303285246</v>
      </c>
      <c r="C4" s="155">
        <v>88953.708043694234</v>
      </c>
      <c r="D4" s="156">
        <v>1.628002058426449</v>
      </c>
      <c r="E4" s="156">
        <v>14.351741059760442</v>
      </c>
      <c r="F4" s="156">
        <v>10.123474010257251</v>
      </c>
      <c r="G4" s="187">
        <v>73.896782871555843</v>
      </c>
      <c r="H4" s="188">
        <f>SUM(D4:G4)</f>
        <v>99.999999999999986</v>
      </c>
      <c r="I4" s="18"/>
    </row>
    <row r="5" spans="1:10" ht="15" customHeight="1">
      <c r="A5" s="56"/>
      <c r="B5" s="189"/>
      <c r="C5" s="47"/>
      <c r="D5" s="156"/>
      <c r="E5" s="157"/>
      <c r="F5" s="157"/>
      <c r="G5" s="157"/>
      <c r="H5" s="158"/>
      <c r="I5" s="18"/>
    </row>
    <row r="6" spans="1:10" ht="15" customHeight="1">
      <c r="A6" s="41" t="s">
        <v>222</v>
      </c>
      <c r="B6" s="189"/>
      <c r="C6" s="47"/>
      <c r="D6" s="156"/>
      <c r="E6" s="157"/>
      <c r="F6" s="157"/>
      <c r="G6" s="157"/>
      <c r="H6" s="158"/>
      <c r="I6" s="18"/>
    </row>
    <row r="7" spans="1:10" ht="15" customHeight="1">
      <c r="A7" s="41" t="s">
        <v>235</v>
      </c>
      <c r="B7" s="154">
        <v>42.732105660249239</v>
      </c>
      <c r="C7" s="155">
        <v>86486.048593010288</v>
      </c>
      <c r="D7" s="156">
        <v>1.6470311176211547</v>
      </c>
      <c r="E7" s="156">
        <v>14.316744277264032</v>
      </c>
      <c r="F7" s="156">
        <v>9.9858119575095543</v>
      </c>
      <c r="G7" s="157">
        <v>74.05041264760527</v>
      </c>
      <c r="H7" s="158">
        <f>SUM(D7:G7)</f>
        <v>100.00000000000001</v>
      </c>
    </row>
    <row r="8" spans="1:10" ht="15" customHeight="1">
      <c r="A8" s="42" t="s">
        <v>212</v>
      </c>
      <c r="B8" s="150">
        <v>39.596240906458668</v>
      </c>
      <c r="C8" s="38">
        <v>13204.088306443859</v>
      </c>
      <c r="D8" s="151">
        <v>0.33973517564312578</v>
      </c>
      <c r="E8" s="151">
        <v>7.0777258458251699</v>
      </c>
      <c r="F8" s="151">
        <v>5.7053718855438733</v>
      </c>
      <c r="G8" s="152">
        <v>86.877167092987833</v>
      </c>
      <c r="H8" s="153">
        <f t="shared" ref="H8:H30" si="0">SUM(D8:G8)</f>
        <v>100</v>
      </c>
    </row>
    <row r="9" spans="1:10" ht="15" customHeight="1">
      <c r="A9" s="3" t="s">
        <v>211</v>
      </c>
      <c r="B9" s="150">
        <v>39.260316976140039</v>
      </c>
      <c r="C9" s="38">
        <v>41430.497083123875</v>
      </c>
      <c r="D9" s="151">
        <v>0.56854952696434369</v>
      </c>
      <c r="E9" s="151">
        <v>12.234995065229588</v>
      </c>
      <c r="F9" s="151">
        <v>12.448503544761225</v>
      </c>
      <c r="G9" s="152">
        <v>74.747951863044875</v>
      </c>
      <c r="H9" s="153">
        <f t="shared" si="0"/>
        <v>100.00000000000003</v>
      </c>
    </row>
    <row r="10" spans="1:10" ht="15" customHeight="1">
      <c r="A10" s="3" t="s">
        <v>210</v>
      </c>
      <c r="B10" s="150">
        <v>50.146539256267339</v>
      </c>
      <c r="C10" s="38">
        <v>31851.463203442559</v>
      </c>
      <c r="D10" s="151">
        <v>3.5917982719837349</v>
      </c>
      <c r="E10" s="151">
        <v>20.025510060370316</v>
      </c>
      <c r="F10" s="151">
        <v>8.5569536463262423</v>
      </c>
      <c r="G10" s="152">
        <v>67.825738021319708</v>
      </c>
      <c r="H10" s="153">
        <f t="shared" si="0"/>
        <v>100</v>
      </c>
    </row>
    <row r="11" spans="1:10" ht="15" customHeight="1">
      <c r="A11" s="3"/>
      <c r="B11" s="150"/>
      <c r="C11" s="38"/>
      <c r="D11" s="151"/>
      <c r="E11" s="151"/>
      <c r="F11" s="151"/>
      <c r="G11" s="151"/>
      <c r="H11" s="153"/>
    </row>
    <row r="12" spans="1:10" ht="15" customHeight="1">
      <c r="A12" s="40" t="s">
        <v>176</v>
      </c>
      <c r="B12" s="150"/>
      <c r="C12" s="38"/>
      <c r="D12" s="151"/>
      <c r="E12" s="151"/>
      <c r="F12" s="151"/>
      <c r="G12" s="151"/>
      <c r="H12" s="153"/>
    </row>
    <row r="13" spans="1:10" ht="15" customHeight="1">
      <c r="A13" s="40" t="s">
        <v>0</v>
      </c>
      <c r="B13" s="147">
        <v>38.591310024478744</v>
      </c>
      <c r="C13" s="132">
        <v>23395.290673196836</v>
      </c>
      <c r="D13" s="148">
        <v>0.49056251205715218</v>
      </c>
      <c r="E13" s="148">
        <v>10.000888499033964</v>
      </c>
      <c r="F13" s="148">
        <v>6.9713178329159851</v>
      </c>
      <c r="G13" s="149">
        <v>82.537231155992913</v>
      </c>
      <c r="H13" s="153">
        <f t="shared" si="0"/>
        <v>100.00000000000001</v>
      </c>
      <c r="J13" s="85"/>
    </row>
    <row r="14" spans="1:10" ht="15" customHeight="1">
      <c r="A14" s="43" t="s">
        <v>219</v>
      </c>
      <c r="B14" s="154">
        <v>38.251487907563266</v>
      </c>
      <c r="C14" s="155">
        <v>19679.966267339132</v>
      </c>
      <c r="D14" s="156">
        <v>0.23588617000359627</v>
      </c>
      <c r="E14" s="156">
        <v>9.4003104991399979</v>
      </c>
      <c r="F14" s="156">
        <v>6.8252695466898148</v>
      </c>
      <c r="G14" s="157">
        <v>83.538533784166603</v>
      </c>
      <c r="H14" s="158">
        <f t="shared" si="0"/>
        <v>100.00000000000001</v>
      </c>
    </row>
    <row r="15" spans="1:10" ht="15" customHeight="1">
      <c r="A15" s="43" t="s">
        <v>161</v>
      </c>
      <c r="B15" s="154">
        <v>45.771132173401938</v>
      </c>
      <c r="C15" s="155">
        <v>9519.4428751730375</v>
      </c>
      <c r="D15" s="156">
        <v>0.39513497370340606</v>
      </c>
      <c r="E15" s="156">
        <v>9.3546927354466778</v>
      </c>
      <c r="F15" s="156">
        <v>4.5674502001768857</v>
      </c>
      <c r="G15" s="157">
        <v>85.682722090673053</v>
      </c>
      <c r="H15" s="158">
        <f t="shared" si="0"/>
        <v>100.00000000000003</v>
      </c>
    </row>
    <row r="16" spans="1:10" ht="15" customHeight="1">
      <c r="A16" s="43" t="s">
        <v>162</v>
      </c>
      <c r="B16" s="154">
        <v>37.832205614710965</v>
      </c>
      <c r="C16" s="155">
        <v>3429.2829417435601</v>
      </c>
      <c r="D16" s="156">
        <v>2.8866541616764083E-2</v>
      </c>
      <c r="E16" s="156">
        <v>7.1566282356224127</v>
      </c>
      <c r="F16" s="156">
        <v>14.257634815543806</v>
      </c>
      <c r="G16" s="157">
        <v>78.556870407217033</v>
      </c>
      <c r="H16" s="158">
        <f t="shared" si="0"/>
        <v>100.00000000000001</v>
      </c>
    </row>
    <row r="17" spans="1:12" ht="15" customHeight="1">
      <c r="A17" s="43" t="s">
        <v>163</v>
      </c>
      <c r="B17" s="154">
        <v>65.841863879914058</v>
      </c>
      <c r="C17" s="155">
        <v>1424.7803387505407</v>
      </c>
      <c r="D17" s="156">
        <v>8.3811812609766098E-2</v>
      </c>
      <c r="E17" s="156">
        <v>21.622979114320646</v>
      </c>
      <c r="F17" s="156">
        <v>0.11958224946844662</v>
      </c>
      <c r="G17" s="157">
        <v>78.173626823601154</v>
      </c>
      <c r="H17" s="158">
        <f t="shared" si="0"/>
        <v>100.00000000000001</v>
      </c>
    </row>
    <row r="18" spans="1:12" ht="15" customHeight="1">
      <c r="A18" s="43" t="s">
        <v>164</v>
      </c>
      <c r="B18" s="154">
        <v>27.321094645266982</v>
      </c>
      <c r="C18" s="155">
        <v>5306.4601116719941</v>
      </c>
      <c r="D18" s="156">
        <v>0.12482183659086893</v>
      </c>
      <c r="E18" s="156">
        <v>7.6503414565004579</v>
      </c>
      <c r="F18" s="156">
        <v>7.8729793494947868</v>
      </c>
      <c r="G18" s="157">
        <v>84.351857357413877</v>
      </c>
      <c r="H18" s="158">
        <f t="shared" si="0"/>
        <v>99.999999999999986</v>
      </c>
    </row>
    <row r="19" spans="1:12" ht="15" customHeight="1">
      <c r="A19" s="43" t="s">
        <v>165</v>
      </c>
      <c r="B19" s="154">
        <v>40.497006998287191</v>
      </c>
      <c r="C19" s="155">
        <v>3715.3244058577038</v>
      </c>
      <c r="D19" s="156">
        <v>1.8395757537544806</v>
      </c>
      <c r="E19" s="156">
        <v>13.182132850182535</v>
      </c>
      <c r="F19" s="156">
        <v>7.7449313945748584</v>
      </c>
      <c r="G19" s="157">
        <v>77.233360001488123</v>
      </c>
      <c r="H19" s="158">
        <f t="shared" si="0"/>
        <v>100</v>
      </c>
    </row>
    <row r="20" spans="1:12" ht="15" customHeight="1">
      <c r="A20" s="40" t="s">
        <v>220</v>
      </c>
      <c r="B20" s="147">
        <v>41.127283748821206</v>
      </c>
      <c r="C20" s="132">
        <v>51808.974362924127</v>
      </c>
      <c r="D20" s="148">
        <v>2.3642261809637399</v>
      </c>
      <c r="E20" s="148">
        <v>13.685074697613761</v>
      </c>
      <c r="F20" s="148">
        <v>11.799159156534158</v>
      </c>
      <c r="G20" s="149">
        <v>72.151539964888329</v>
      </c>
      <c r="H20" s="153">
        <f t="shared" si="0"/>
        <v>99.999999999999986</v>
      </c>
    </row>
    <row r="21" spans="1:12" ht="15" customHeight="1">
      <c r="A21" s="43" t="s">
        <v>166</v>
      </c>
      <c r="B21" s="154">
        <v>41.199164117338412</v>
      </c>
      <c r="C21" s="155">
        <v>13285.412823900553</v>
      </c>
      <c r="D21" s="156">
        <v>7.5925022335396415</v>
      </c>
      <c r="E21" s="156">
        <v>16.816141830099017</v>
      </c>
      <c r="F21" s="156">
        <v>1.6940784651977503</v>
      </c>
      <c r="G21" s="157">
        <v>73.897277471163576</v>
      </c>
      <c r="H21" s="158">
        <f t="shared" si="0"/>
        <v>99.999999999999986</v>
      </c>
    </row>
    <row r="22" spans="1:12" ht="15" customHeight="1">
      <c r="A22" s="43" t="s">
        <v>167</v>
      </c>
      <c r="B22" s="154">
        <v>33.284140618982676</v>
      </c>
      <c r="C22" s="155">
        <v>865.28746508373627</v>
      </c>
      <c r="D22" s="156">
        <v>3.3144436709808325</v>
      </c>
      <c r="E22" s="156">
        <v>8.1071904412219062</v>
      </c>
      <c r="F22" s="156">
        <v>4.3013042015579055</v>
      </c>
      <c r="G22" s="157">
        <v>84.277061686239364</v>
      </c>
      <c r="H22" s="158">
        <f t="shared" si="0"/>
        <v>100</v>
      </c>
    </row>
    <row r="23" spans="1:12" ht="15" customHeight="1">
      <c r="A23" s="43" t="s">
        <v>177</v>
      </c>
      <c r="B23" s="154">
        <v>39.679792679274087</v>
      </c>
      <c r="C23" s="155">
        <v>24551.577885361305</v>
      </c>
      <c r="D23" s="156">
        <v>0.25749051564841974</v>
      </c>
      <c r="E23" s="156">
        <v>11.255660275296494</v>
      </c>
      <c r="F23" s="156">
        <v>14.008996457289921</v>
      </c>
      <c r="G23" s="157">
        <v>74.477852751765155</v>
      </c>
      <c r="H23" s="158">
        <f t="shared" si="0"/>
        <v>99.999999999999986</v>
      </c>
    </row>
    <row r="24" spans="1:12" ht="15" customHeight="1">
      <c r="A24" s="43" t="s">
        <v>168</v>
      </c>
      <c r="B24" s="154">
        <v>44.537121390248103</v>
      </c>
      <c r="C24" s="155">
        <v>8851.4019482961194</v>
      </c>
      <c r="D24" s="156">
        <v>0.95773149928481838</v>
      </c>
      <c r="E24" s="156">
        <v>17.920457274865516</v>
      </c>
      <c r="F24" s="156">
        <v>15.765508055535642</v>
      </c>
      <c r="G24" s="157">
        <v>65.356303170314021</v>
      </c>
      <c r="H24" s="158">
        <f t="shared" si="0"/>
        <v>100</v>
      </c>
    </row>
    <row r="25" spans="1:12" ht="15" customHeight="1">
      <c r="A25" s="145" t="s">
        <v>278</v>
      </c>
      <c r="B25" s="154">
        <v>37.442975544432173</v>
      </c>
      <c r="C25" s="155">
        <v>150.46684969260249</v>
      </c>
      <c r="D25" s="156">
        <v>4.1180095745587446E-2</v>
      </c>
      <c r="E25" s="156">
        <v>5.1527929291745815</v>
      </c>
      <c r="F25" s="156">
        <v>12.981475085084018</v>
      </c>
      <c r="G25" s="157">
        <v>81.824551889995831</v>
      </c>
      <c r="H25" s="158">
        <f t="shared" si="0"/>
        <v>100.00000000000001</v>
      </c>
    </row>
    <row r="26" spans="1:12" ht="15" customHeight="1">
      <c r="A26" s="43" t="s">
        <v>169</v>
      </c>
      <c r="B26" s="154">
        <v>45.733970316715002</v>
      </c>
      <c r="C26" s="155">
        <v>4104.8273905898077</v>
      </c>
      <c r="D26" s="156">
        <v>0.96116084147339942</v>
      </c>
      <c r="E26" s="156">
        <v>10.437596674892214</v>
      </c>
      <c r="F26" s="156">
        <v>24.271627133950183</v>
      </c>
      <c r="G26" s="157">
        <v>64.329615349684204</v>
      </c>
      <c r="H26" s="158">
        <f t="shared" si="0"/>
        <v>100</v>
      </c>
    </row>
    <row r="27" spans="1:12" ht="15" customHeight="1">
      <c r="A27" s="40" t="s">
        <v>2</v>
      </c>
      <c r="B27" s="147">
        <v>69.131356569605799</v>
      </c>
      <c r="C27" s="132">
        <v>13749.443007573263</v>
      </c>
      <c r="D27" s="148">
        <v>0.78925623628297092</v>
      </c>
      <c r="E27" s="148">
        <v>24.266961678109109</v>
      </c>
      <c r="F27" s="148">
        <v>9.1728959569948678</v>
      </c>
      <c r="G27" s="149">
        <v>65.770886128613043</v>
      </c>
      <c r="H27" s="153">
        <f t="shared" si="0"/>
        <v>99.999999999999986</v>
      </c>
    </row>
    <row r="28" spans="1:12" ht="15" customHeight="1">
      <c r="A28" s="43" t="s">
        <v>170</v>
      </c>
      <c r="B28" s="154">
        <v>73.045573415903718</v>
      </c>
      <c r="C28" s="155">
        <v>1093.0846067979453</v>
      </c>
      <c r="D28" s="156">
        <v>1.1911883746696463</v>
      </c>
      <c r="E28" s="156">
        <v>18.972325192607382</v>
      </c>
      <c r="F28" s="156">
        <v>3.0842721435960265</v>
      </c>
      <c r="G28" s="157">
        <v>76.75221428912694</v>
      </c>
      <c r="H28" s="158">
        <f t="shared" si="0"/>
        <v>100</v>
      </c>
    </row>
    <row r="29" spans="1:12" ht="15" customHeight="1">
      <c r="A29" s="43" t="s">
        <v>171</v>
      </c>
      <c r="B29" s="154">
        <v>60.473111818851898</v>
      </c>
      <c r="C29" s="155">
        <v>3268.3714638876272</v>
      </c>
      <c r="D29" s="156">
        <v>1.7656874319193903</v>
      </c>
      <c r="E29" s="156">
        <v>11.358253503453529</v>
      </c>
      <c r="F29" s="156">
        <v>5.65037261486715</v>
      </c>
      <c r="G29" s="157">
        <v>81.225686449759891</v>
      </c>
      <c r="H29" s="158">
        <f t="shared" si="0"/>
        <v>99.999999999999957</v>
      </c>
    </row>
    <row r="30" spans="1:12" ht="15" customHeight="1">
      <c r="A30" s="52" t="s">
        <v>172</v>
      </c>
      <c r="B30" s="159">
        <v>72.283367573915271</v>
      </c>
      <c r="C30" s="160">
        <v>9387.9869368876898</v>
      </c>
      <c r="D30" s="161">
        <v>0.40251883303310521</v>
      </c>
      <c r="E30" s="161">
        <v>29.377528980463669</v>
      </c>
      <c r="F30" s="161">
        <v>11.10816662379888</v>
      </c>
      <c r="G30" s="162">
        <v>59.111785562704355</v>
      </c>
      <c r="H30" s="163">
        <f t="shared" si="0"/>
        <v>100.00000000000001</v>
      </c>
    </row>
    <row r="31" spans="1:12" ht="15" customHeight="1">
      <c r="A31" s="14"/>
      <c r="B31" s="58"/>
      <c r="C31" s="39"/>
      <c r="D31" s="58"/>
      <c r="E31" s="58"/>
      <c r="F31" s="58"/>
      <c r="G31" s="122"/>
      <c r="H31" s="122"/>
    </row>
    <row r="32" spans="1:12" ht="157.5" customHeight="1">
      <c r="A32" s="261" t="s">
        <v>280</v>
      </c>
      <c r="B32" s="261"/>
      <c r="C32" s="261"/>
      <c r="D32" s="261"/>
      <c r="E32" s="261"/>
      <c r="F32" s="261"/>
      <c r="G32" s="261"/>
      <c r="H32" s="261"/>
      <c r="I32" s="37"/>
      <c r="J32" s="37"/>
      <c r="K32" s="37"/>
      <c r="L32" s="37"/>
    </row>
    <row r="33" spans="1:8">
      <c r="A33" s="259"/>
      <c r="B33" s="259"/>
      <c r="C33" s="259"/>
      <c r="D33" s="259"/>
      <c r="E33" s="259"/>
      <c r="F33" s="259"/>
      <c r="G33" s="259"/>
      <c r="H33" s="118"/>
    </row>
    <row r="34" spans="1:8">
      <c r="A34" s="15"/>
    </row>
    <row r="35" spans="1:8">
      <c r="A35" s="5"/>
    </row>
    <row r="36" spans="1:8">
      <c r="A36" s="5"/>
    </row>
    <row r="37" spans="1:8">
      <c r="A37" s="5"/>
    </row>
  </sheetData>
  <mergeCells count="7">
    <mergeCell ref="A1:H1"/>
    <mergeCell ref="A33:G33"/>
    <mergeCell ref="A2:A3"/>
    <mergeCell ref="B2:B3"/>
    <mergeCell ref="C2:C3"/>
    <mergeCell ref="D2:H2"/>
    <mergeCell ref="A32:H32"/>
  </mergeCells>
  <pageMargins left="0.7" right="0.7" top="0.75" bottom="0.75" header="0.3" footer="0.3"/>
  <pageSetup paperSize="121" scale="70" orientation="landscape" r:id="rId1"/>
  <headerFooter>
    <oddFooter>&amp;CGuttmacher Institute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pane xSplit="1" ySplit="3" topLeftCell="B4" activePane="bottomRight" state="frozen"/>
      <selection pane="topRight" activeCell="B1" sqref="B1"/>
      <selection pane="bottomLeft" activeCell="A4" sqref="A4"/>
      <selection pane="bottomRight" sqref="A1:I1"/>
    </sheetView>
  </sheetViews>
  <sheetFormatPr defaultColWidth="14.28515625" defaultRowHeight="15"/>
  <cols>
    <col min="1" max="1" width="43.42578125" customWidth="1"/>
    <col min="2" max="3" width="11" customWidth="1"/>
    <col min="4" max="4" width="10.7109375" customWidth="1"/>
    <col min="5" max="5" width="9.7109375" customWidth="1"/>
    <col min="6" max="6" width="10.28515625" customWidth="1"/>
    <col min="7" max="7" width="9.28515625" customWidth="1"/>
    <col min="8" max="8" width="8.7109375" customWidth="1"/>
    <col min="9" max="9" width="9.42578125" customWidth="1"/>
  </cols>
  <sheetData>
    <row r="1" spans="1:10" ht="66" customHeight="1">
      <c r="A1" s="276" t="s">
        <v>261</v>
      </c>
      <c r="B1" s="276"/>
      <c r="C1" s="276"/>
      <c r="D1" s="276"/>
      <c r="E1" s="276"/>
      <c r="F1" s="276"/>
      <c r="G1" s="276"/>
      <c r="H1" s="276"/>
      <c r="I1" s="276"/>
    </row>
    <row r="2" spans="1:10" ht="46.15" customHeight="1">
      <c r="A2" s="266" t="s">
        <v>221</v>
      </c>
      <c r="B2" s="281" t="s">
        <v>236</v>
      </c>
      <c r="C2" s="283" t="s">
        <v>311</v>
      </c>
      <c r="D2" s="283" t="s">
        <v>225</v>
      </c>
      <c r="E2" s="285" t="s">
        <v>226</v>
      </c>
      <c r="F2" s="278" t="s">
        <v>256</v>
      </c>
      <c r="G2" s="279"/>
      <c r="H2" s="278" t="s">
        <v>259</v>
      </c>
      <c r="I2" s="279"/>
      <c r="J2" s="5"/>
    </row>
    <row r="3" spans="1:10" ht="45" customHeight="1">
      <c r="A3" s="268"/>
      <c r="B3" s="282"/>
      <c r="C3" s="284"/>
      <c r="D3" s="284"/>
      <c r="E3" s="286"/>
      <c r="F3" s="231" t="s">
        <v>257</v>
      </c>
      <c r="G3" s="232" t="s">
        <v>258</v>
      </c>
      <c r="H3" s="231" t="s">
        <v>260</v>
      </c>
      <c r="I3" s="232" t="s">
        <v>258</v>
      </c>
      <c r="J3" s="5"/>
    </row>
    <row r="4" spans="1:10" ht="15" customHeight="1">
      <c r="A4" s="40" t="s">
        <v>175</v>
      </c>
      <c r="B4" s="174">
        <v>84.186171155276469</v>
      </c>
      <c r="C4" s="175">
        <v>63.342690746016451</v>
      </c>
      <c r="D4" s="171">
        <v>73.260848615094545</v>
      </c>
      <c r="E4" s="172">
        <v>72.455339038839085</v>
      </c>
      <c r="F4" s="184">
        <v>10336.003013044097</v>
      </c>
      <c r="G4" s="185">
        <v>34.337776269083193</v>
      </c>
      <c r="H4" s="184">
        <v>17079.290033699403</v>
      </c>
      <c r="I4" s="185">
        <v>34.666626283374235</v>
      </c>
    </row>
    <row r="5" spans="1:10" ht="15" customHeight="1">
      <c r="A5" s="56"/>
      <c r="B5" s="174"/>
      <c r="C5" s="175"/>
      <c r="D5" s="172"/>
      <c r="E5" s="172"/>
      <c r="F5" s="59"/>
      <c r="G5" s="186"/>
      <c r="H5" s="59"/>
      <c r="I5" s="186"/>
      <c r="J5" s="5"/>
    </row>
    <row r="6" spans="1:10" s="4" customFormat="1" ht="15" customHeight="1">
      <c r="A6" s="41" t="s">
        <v>222</v>
      </c>
      <c r="B6" s="174"/>
      <c r="C6" s="175"/>
      <c r="D6" s="172"/>
      <c r="E6" s="172"/>
      <c r="F6" s="59"/>
      <c r="G6" s="186"/>
      <c r="H6" s="59"/>
      <c r="I6" s="186"/>
      <c r="J6" s="5"/>
    </row>
    <row r="7" spans="1:10" ht="15" customHeight="1">
      <c r="A7" s="41" t="s">
        <v>235</v>
      </c>
      <c r="B7" s="174">
        <v>84.07350531128823</v>
      </c>
      <c r="C7" s="175">
        <v>63.050589250639376</v>
      </c>
      <c r="D7" s="171">
        <v>73.022080914747264</v>
      </c>
      <c r="E7" s="172">
        <v>72.160371333455871</v>
      </c>
      <c r="F7" s="176">
        <v>10114.34865265418</v>
      </c>
      <c r="G7" s="177">
        <v>34.170932269578998</v>
      </c>
      <c r="H7" s="176">
        <v>16781.770399329369</v>
      </c>
      <c r="I7" s="177">
        <v>34.53905536252941</v>
      </c>
      <c r="J7" s="5"/>
    </row>
    <row r="8" spans="1:10" ht="15" customHeight="1">
      <c r="A8" s="42" t="s">
        <v>212</v>
      </c>
      <c r="B8" s="169">
        <v>83.39940282770371</v>
      </c>
      <c r="C8" s="170">
        <v>43.3370817807306</v>
      </c>
      <c r="D8" s="171">
        <v>56.751009867505552</v>
      </c>
      <c r="E8" s="172">
        <v>55.106854328002072</v>
      </c>
      <c r="F8" s="60">
        <v>1478.7105111472274</v>
      </c>
      <c r="G8" s="173">
        <v>24.783392995864876</v>
      </c>
      <c r="H8" s="60">
        <v>2287.1679372412059</v>
      </c>
      <c r="I8" s="173">
        <v>25.383627256556789</v>
      </c>
    </row>
    <row r="9" spans="1:10" ht="15" customHeight="1">
      <c r="A9" s="3" t="s">
        <v>211</v>
      </c>
      <c r="B9" s="169">
        <v>78.52599091264976</v>
      </c>
      <c r="C9" s="170">
        <v>56.386669522061041</v>
      </c>
      <c r="D9" s="171">
        <v>71.277891713026449</v>
      </c>
      <c r="E9" s="172">
        <v>66.917178304217657</v>
      </c>
      <c r="F9" s="60">
        <v>4998.2050971209119</v>
      </c>
      <c r="G9" s="173">
        <v>31.283436605114979</v>
      </c>
      <c r="H9" s="60">
        <v>9603.5759524678961</v>
      </c>
      <c r="I9" s="173">
        <v>33.104712297123982</v>
      </c>
    </row>
    <row r="10" spans="1:10" ht="15" customHeight="1">
      <c r="A10" s="3" t="s">
        <v>210</v>
      </c>
      <c r="B10" s="169">
        <v>95.143261559643321</v>
      </c>
      <c r="C10" s="170">
        <v>89.240834868120629</v>
      </c>
      <c r="D10" s="171">
        <v>87.455186419678554</v>
      </c>
      <c r="E10" s="172">
        <v>93.819207995590432</v>
      </c>
      <c r="F10" s="60">
        <v>3637.4330443860404</v>
      </c>
      <c r="G10" s="173">
        <v>47.513504340410812</v>
      </c>
      <c r="H10" s="60">
        <v>4891.0265096202684</v>
      </c>
      <c r="I10" s="173">
        <v>46.282753690812264</v>
      </c>
    </row>
    <row r="11" spans="1:10" ht="15" customHeight="1">
      <c r="A11" s="3"/>
      <c r="B11" s="169"/>
      <c r="C11" s="170"/>
      <c r="D11" s="170"/>
      <c r="E11" s="170"/>
      <c r="F11" s="60"/>
      <c r="G11" s="173"/>
      <c r="H11" s="60"/>
      <c r="I11" s="173"/>
    </row>
    <row r="12" spans="1:10" ht="15" customHeight="1">
      <c r="A12" s="40" t="s">
        <v>176</v>
      </c>
      <c r="B12" s="169"/>
      <c r="C12" s="170"/>
      <c r="D12" s="170"/>
      <c r="E12" s="170"/>
      <c r="F12" s="60"/>
      <c r="G12" s="173"/>
      <c r="H12" s="60"/>
      <c r="I12" s="173"/>
    </row>
    <row r="13" spans="1:10" ht="15" customHeight="1">
      <c r="A13" s="40" t="s">
        <v>0</v>
      </c>
      <c r="B13" s="164">
        <v>82.163235680436159</v>
      </c>
      <c r="C13" s="165">
        <v>51.307771663343438</v>
      </c>
      <c r="D13" s="166">
        <v>58.965757975805502</v>
      </c>
      <c r="E13" s="167">
        <v>56.028711591242327</v>
      </c>
      <c r="F13" s="137">
        <v>2776.4098271894113</v>
      </c>
      <c r="G13" s="168">
        <v>26.097836219447686</v>
      </c>
      <c r="H13" s="137">
        <v>4097.3890510600932</v>
      </c>
      <c r="I13" s="168">
        <v>26.381481989507833</v>
      </c>
    </row>
    <row r="14" spans="1:10" ht="15" customHeight="1">
      <c r="A14" s="43" t="s">
        <v>219</v>
      </c>
      <c r="B14" s="174">
        <v>81.652278748319475</v>
      </c>
      <c r="C14" s="175">
        <v>48.740746232596656</v>
      </c>
      <c r="D14" s="171">
        <v>55.843010557944261</v>
      </c>
      <c r="E14" s="172">
        <v>54.086449805826234</v>
      </c>
      <c r="F14" s="176">
        <v>2317.4175166750915</v>
      </c>
      <c r="G14" s="177">
        <v>25.020470259570949</v>
      </c>
      <c r="H14" s="176">
        <v>3409.8625716892539</v>
      </c>
      <c r="I14" s="177">
        <v>25.154929750849696</v>
      </c>
    </row>
    <row r="15" spans="1:10" ht="15" customHeight="1">
      <c r="A15" s="43" t="s">
        <v>161</v>
      </c>
      <c r="B15" s="174">
        <v>85.447826751982689</v>
      </c>
      <c r="C15" s="175">
        <v>43.731832801670357</v>
      </c>
      <c r="D15" s="171">
        <v>53.423149550866086</v>
      </c>
      <c r="E15" s="172">
        <v>50.427368787768486</v>
      </c>
      <c r="F15" s="176">
        <v>849.99959002668129</v>
      </c>
      <c r="G15" s="177">
        <v>22.552765820455104</v>
      </c>
      <c r="H15" s="176">
        <v>1257.3220549195346</v>
      </c>
      <c r="I15" s="177">
        <v>23.467856910943681</v>
      </c>
    </row>
    <row r="16" spans="1:10" ht="15" customHeight="1">
      <c r="A16" s="43" t="s">
        <v>162</v>
      </c>
      <c r="B16" s="174">
        <v>84.856313977004049</v>
      </c>
      <c r="C16" s="175">
        <v>48.517117417930713</v>
      </c>
      <c r="D16" s="171">
        <v>67.196268555548883</v>
      </c>
      <c r="E16" s="172">
        <v>65.570375522448273</v>
      </c>
      <c r="F16" s="176">
        <v>466.24274156182372</v>
      </c>
      <c r="G16" s="177">
        <v>29.895842797371465</v>
      </c>
      <c r="H16" s="176">
        <v>690.22001896318932</v>
      </c>
      <c r="I16" s="177">
        <v>30.89053474616102</v>
      </c>
    </row>
    <row r="17" spans="1:9" ht="15" customHeight="1">
      <c r="A17" s="43" t="s">
        <v>163</v>
      </c>
      <c r="B17" s="174">
        <v>97.030147914859242</v>
      </c>
      <c r="C17" s="175">
        <v>85.864740571853517</v>
      </c>
      <c r="D17" s="171">
        <v>90.654223000730894</v>
      </c>
      <c r="E17" s="172">
        <v>87.717551257300798</v>
      </c>
      <c r="F17" s="176">
        <v>132.79222702975773</v>
      </c>
      <c r="G17" s="177">
        <v>45.460279555539636</v>
      </c>
      <c r="H17" s="176">
        <v>204.70199837105241</v>
      </c>
      <c r="I17" s="177">
        <v>43.2303635166042</v>
      </c>
    </row>
    <row r="18" spans="1:9" ht="15" customHeight="1">
      <c r="A18" s="43" t="s">
        <v>164</v>
      </c>
      <c r="B18" s="174">
        <v>74.76279218396968</v>
      </c>
      <c r="C18" s="175">
        <v>50.572382862931953</v>
      </c>
      <c r="D18" s="171">
        <v>49.859860683002964</v>
      </c>
      <c r="E18" s="172">
        <v>49.448646018211726</v>
      </c>
      <c r="F18" s="176">
        <v>868.38295805682867</v>
      </c>
      <c r="G18" s="177">
        <v>23.846940836878119</v>
      </c>
      <c r="H18" s="176">
        <v>1257.6184994354776</v>
      </c>
      <c r="I18" s="177">
        <v>22.907902748404226</v>
      </c>
    </row>
    <row r="19" spans="1:9" ht="15" customHeight="1">
      <c r="A19" s="43" t="s">
        <v>165</v>
      </c>
      <c r="B19" s="174">
        <v>85.432259917143696</v>
      </c>
      <c r="C19" s="175">
        <v>67.731207420624955</v>
      </c>
      <c r="D19" s="171">
        <v>78.944617939238341</v>
      </c>
      <c r="E19" s="172">
        <v>68.455005181689742</v>
      </c>
      <c r="F19" s="176">
        <v>458.99231051431997</v>
      </c>
      <c r="G19" s="177">
        <v>33.347757515744696</v>
      </c>
      <c r="H19" s="176">
        <v>687.52647937083952</v>
      </c>
      <c r="I19" s="177">
        <v>34.79626744166395</v>
      </c>
    </row>
    <row r="20" spans="1:9" ht="15" customHeight="1">
      <c r="A20" s="40" t="s">
        <v>220</v>
      </c>
      <c r="B20" s="164">
        <v>83.742958581410804</v>
      </c>
      <c r="C20" s="165">
        <v>66.713294318494249</v>
      </c>
      <c r="D20" s="166">
        <v>81.197922235233833</v>
      </c>
      <c r="E20" s="167">
        <v>79.175821796279664</v>
      </c>
      <c r="F20" s="137">
        <v>6392.9901024160226</v>
      </c>
      <c r="G20" s="168">
        <v>37.696057528906351</v>
      </c>
      <c r="H20" s="137">
        <v>11520.799931636469</v>
      </c>
      <c r="I20" s="168">
        <v>38.018720338506846</v>
      </c>
    </row>
    <row r="21" spans="1:9" ht="15" customHeight="1">
      <c r="A21" s="43" t="s">
        <v>166</v>
      </c>
      <c r="B21" s="174">
        <v>96.5138963623005</v>
      </c>
      <c r="C21" s="175">
        <v>96.474373169382716</v>
      </c>
      <c r="D21" s="171">
        <v>99.163071936974418</v>
      </c>
      <c r="E21" s="172">
        <v>99.585018891113037</v>
      </c>
      <c r="F21" s="176">
        <v>1820.5970570759091</v>
      </c>
      <c r="G21" s="177">
        <v>50.910861617389934</v>
      </c>
      <c r="H21" s="176">
        <v>2449.3160876411325</v>
      </c>
      <c r="I21" s="177">
        <v>50.896643959126756</v>
      </c>
    </row>
    <row r="22" spans="1:9" ht="15" customHeight="1">
      <c r="A22" s="43" t="s">
        <v>167</v>
      </c>
      <c r="B22" s="174">
        <v>91.272678678471664</v>
      </c>
      <c r="C22" s="175">
        <v>77.006471812858905</v>
      </c>
      <c r="D22" s="171">
        <v>77.040591185910387</v>
      </c>
      <c r="E22" s="172">
        <v>93.046882548428144</v>
      </c>
      <c r="F22" s="176">
        <v>161.78419713284453</v>
      </c>
      <c r="G22" s="177">
        <v>47.151882241009105</v>
      </c>
      <c r="H22" s="176">
        <v>194.71993618888939</v>
      </c>
      <c r="I22" s="177">
        <v>43.414323282747183</v>
      </c>
    </row>
    <row r="23" spans="1:9" ht="15" customHeight="1">
      <c r="A23" s="43" t="s">
        <v>177</v>
      </c>
      <c r="B23" s="174">
        <v>73.759073539861959</v>
      </c>
      <c r="C23" s="175">
        <v>47.354953730767093</v>
      </c>
      <c r="D23" s="171">
        <v>74.078871679072833</v>
      </c>
      <c r="E23" s="172">
        <v>71.119299487057006</v>
      </c>
      <c r="F23" s="176">
        <v>2916.4688517951608</v>
      </c>
      <c r="G23" s="177">
        <v>32.633909859063991</v>
      </c>
      <c r="H23" s="176">
        <v>6592.7254122506047</v>
      </c>
      <c r="I23" s="177">
        <v>34.995553076966829</v>
      </c>
    </row>
    <row r="24" spans="1:9" ht="15" customHeight="1">
      <c r="A24" s="43" t="s">
        <v>168</v>
      </c>
      <c r="B24" s="174">
        <v>95.277413109102156</v>
      </c>
      <c r="C24" s="175">
        <v>83.578472298169544</v>
      </c>
      <c r="D24" s="171">
        <v>82.830342982446211</v>
      </c>
      <c r="E24" s="172">
        <v>74.884045889497415</v>
      </c>
      <c r="F24" s="176">
        <v>970.71562652396096</v>
      </c>
      <c r="G24" s="177">
        <v>36.23993761308656</v>
      </c>
      <c r="H24" s="176">
        <v>1507.5696865488449</v>
      </c>
      <c r="I24" s="177">
        <v>37.684996746206174</v>
      </c>
    </row>
    <row r="25" spans="1:9" ht="15" customHeight="1">
      <c r="A25" s="145" t="s">
        <v>278</v>
      </c>
      <c r="B25" s="174">
        <v>95.277413109102156</v>
      </c>
      <c r="C25" s="175">
        <v>83.578472298169544</v>
      </c>
      <c r="D25" s="171">
        <v>59.702648582246823</v>
      </c>
      <c r="E25" s="172">
        <v>48.822950273217536</v>
      </c>
      <c r="F25" s="176">
        <v>19.314461494252509</v>
      </c>
      <c r="G25" s="177">
        <v>26.342849811770385</v>
      </c>
      <c r="H25" s="176">
        <v>23.506827415160753</v>
      </c>
      <c r="I25" s="177">
        <v>23.925767870948249</v>
      </c>
    </row>
    <row r="26" spans="1:9" ht="15" customHeight="1">
      <c r="A26" s="43" t="s">
        <v>169</v>
      </c>
      <c r="B26" s="174">
        <v>84.831014605248328</v>
      </c>
      <c r="C26" s="175">
        <v>66.399292102623363</v>
      </c>
      <c r="D26" s="171">
        <v>72.715503269135681</v>
      </c>
      <c r="E26" s="172">
        <v>77.247284959594083</v>
      </c>
      <c r="F26" s="176">
        <v>504.10990839389484</v>
      </c>
      <c r="G26" s="177">
        <v>37.30503013433669</v>
      </c>
      <c r="H26" s="176">
        <v>752.9619815918403</v>
      </c>
      <c r="I26" s="177">
        <v>35.775842257680338</v>
      </c>
    </row>
    <row r="27" spans="1:9" ht="15" customHeight="1">
      <c r="A27" s="40" t="s">
        <v>2</v>
      </c>
      <c r="B27" s="164">
        <v>95.204528914655455</v>
      </c>
      <c r="C27" s="165">
        <v>87.522133950803294</v>
      </c>
      <c r="D27" s="166">
        <v>74.892390553172518</v>
      </c>
      <c r="E27" s="167">
        <v>90.858964823281156</v>
      </c>
      <c r="F27" s="137">
        <v>1166.6030834386647</v>
      </c>
      <c r="G27" s="168">
        <v>46.604591627232246</v>
      </c>
      <c r="H27" s="137">
        <v>1461.1010510028389</v>
      </c>
      <c r="I27" s="168">
        <v>42.5608856835455</v>
      </c>
    </row>
    <row r="28" spans="1:9" ht="15" customHeight="1">
      <c r="A28" s="43" t="s">
        <v>170</v>
      </c>
      <c r="B28" s="174">
        <v>94.499743263985792</v>
      </c>
      <c r="C28" s="175">
        <v>82.807225754799092</v>
      </c>
      <c r="D28" s="171">
        <v>75.722215550978206</v>
      </c>
      <c r="E28" s="172">
        <v>73.75803308573154</v>
      </c>
      <c r="F28" s="176">
        <v>65.238970604101937</v>
      </c>
      <c r="G28" s="177">
        <v>37.332621435860922</v>
      </c>
      <c r="H28" s="176">
        <v>95.875099762279874</v>
      </c>
      <c r="I28" s="177">
        <v>34.666793596942981</v>
      </c>
    </row>
    <row r="29" spans="1:9" ht="15" customHeight="1">
      <c r="A29" s="43" t="s">
        <v>171</v>
      </c>
      <c r="B29" s="174">
        <v>97.527461662196714</v>
      </c>
      <c r="C29" s="175">
        <v>92.213617079902576</v>
      </c>
      <c r="D29" s="171">
        <v>94.353870284528256</v>
      </c>
      <c r="E29" s="172">
        <v>92.102719049921504</v>
      </c>
      <c r="F29" s="176">
        <v>348.09296796546164</v>
      </c>
      <c r="G29" s="177">
        <v>47.672794142270853</v>
      </c>
      <c r="H29" s="176">
        <v>510.70746445774449</v>
      </c>
      <c r="I29" s="177">
        <v>47.68999695825503</v>
      </c>
    </row>
    <row r="30" spans="1:9" ht="15" customHeight="1">
      <c r="A30" s="52" t="s">
        <v>172</v>
      </c>
      <c r="B30" s="178">
        <v>94.134205637943467</v>
      </c>
      <c r="C30" s="179">
        <v>85.719673214019238</v>
      </c>
      <c r="D30" s="180">
        <v>65.190301444605907</v>
      </c>
      <c r="E30" s="181">
        <v>92.110950562017194</v>
      </c>
      <c r="F30" s="182">
        <v>753.27114486910125</v>
      </c>
      <c r="G30" s="183">
        <v>47.13035422181818</v>
      </c>
      <c r="H30" s="182">
        <v>854.51848678281453</v>
      </c>
      <c r="I30" s="183">
        <v>40.973982356315048</v>
      </c>
    </row>
    <row r="31" spans="1:9" s="4" customFormat="1" ht="15" customHeight="1">
      <c r="A31" s="14"/>
      <c r="B31" s="54"/>
      <c r="C31" s="54"/>
      <c r="D31" s="57"/>
      <c r="E31" s="55"/>
      <c r="F31" s="62"/>
      <c r="G31" s="54"/>
      <c r="H31" s="62"/>
      <c r="I31" s="54"/>
    </row>
    <row r="32" spans="1:9" ht="116.25" customHeight="1">
      <c r="A32" s="280" t="s">
        <v>281</v>
      </c>
      <c r="B32" s="280"/>
      <c r="C32" s="280"/>
      <c r="D32" s="280"/>
      <c r="E32" s="280"/>
      <c r="F32" s="280"/>
      <c r="G32" s="280"/>
      <c r="H32" s="280"/>
      <c r="I32" s="280"/>
    </row>
    <row r="33" spans="1:9" ht="15" customHeight="1">
      <c r="A33" s="259"/>
      <c r="B33" s="259"/>
      <c r="C33" s="259"/>
      <c r="D33" s="259"/>
      <c r="E33" s="259"/>
      <c r="F33" s="259"/>
      <c r="G33" s="259"/>
      <c r="H33" s="259"/>
      <c r="I33" s="259"/>
    </row>
    <row r="34" spans="1:9">
      <c r="A34" s="15"/>
      <c r="B34" s="5"/>
      <c r="C34" s="5"/>
      <c r="D34" s="5"/>
      <c r="E34" s="5"/>
      <c r="F34" s="5"/>
      <c r="G34" s="5"/>
      <c r="H34" s="5"/>
    </row>
    <row r="35" spans="1:9" ht="10.5" customHeight="1">
      <c r="A35" s="5"/>
      <c r="B35" s="5"/>
      <c r="C35" s="5"/>
      <c r="D35" s="5"/>
      <c r="E35" s="5"/>
      <c r="F35" s="5"/>
      <c r="G35" s="5"/>
      <c r="H35" s="5"/>
    </row>
  </sheetData>
  <mergeCells count="10">
    <mergeCell ref="A1:I1"/>
    <mergeCell ref="A33:I33"/>
    <mergeCell ref="A2:A3"/>
    <mergeCell ref="F2:G2"/>
    <mergeCell ref="H2:I2"/>
    <mergeCell ref="A32:I32"/>
    <mergeCell ref="B2:B3"/>
    <mergeCell ref="C2:C3"/>
    <mergeCell ref="D2:D3"/>
    <mergeCell ref="E2:E3"/>
  </mergeCells>
  <pageMargins left="0.7" right="0.7" top="0.75" bottom="0.75" header="0.3" footer="0.3"/>
  <pageSetup paperSize="121" scale="73" orientation="landscape" r:id="rId1"/>
  <headerFooter>
    <oddFooter>&amp;CGuttmacher Institute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pane xSplit="1" ySplit="4" topLeftCell="B5" activePane="bottomRight" state="frozen"/>
      <selection pane="topRight" activeCell="B1" sqref="B1"/>
      <selection pane="bottomLeft" activeCell="A5" sqref="A5"/>
      <selection pane="bottomRight" sqref="A1:M1"/>
    </sheetView>
  </sheetViews>
  <sheetFormatPr defaultColWidth="8.7109375" defaultRowHeight="15"/>
  <cols>
    <col min="1" max="1" width="43.42578125" customWidth="1"/>
    <col min="2" max="2" width="9.28515625" customWidth="1"/>
    <col min="3" max="4" width="11.42578125" style="4" customWidth="1"/>
    <col min="5" max="5" width="9.42578125" customWidth="1"/>
    <col min="6" max="7" width="11.7109375" style="4" customWidth="1"/>
    <col min="8" max="8" width="9.42578125" style="4" customWidth="1"/>
    <col min="9" max="9" width="11.7109375" style="4" customWidth="1"/>
    <col min="10" max="10" width="11.7109375" customWidth="1"/>
    <col min="11" max="11" width="9.42578125" style="4" customWidth="1"/>
    <col min="12" max="12" width="11.7109375" style="4" customWidth="1"/>
    <col min="13" max="13" width="11.7109375" customWidth="1"/>
  </cols>
  <sheetData>
    <row r="1" spans="1:13" ht="46.9" customHeight="1">
      <c r="A1" s="276" t="s">
        <v>262</v>
      </c>
      <c r="B1" s="276"/>
      <c r="C1" s="276"/>
      <c r="D1" s="276"/>
      <c r="E1" s="276"/>
      <c r="F1" s="276"/>
      <c r="G1" s="276"/>
      <c r="H1" s="276"/>
      <c r="I1" s="276"/>
      <c r="J1" s="276"/>
      <c r="K1" s="276"/>
      <c r="L1" s="276"/>
      <c r="M1" s="276"/>
    </row>
    <row r="2" spans="1:13" ht="15" customHeight="1">
      <c r="A2" s="266" t="s">
        <v>221</v>
      </c>
      <c r="B2" s="290" t="s">
        <v>285</v>
      </c>
      <c r="C2" s="291"/>
      <c r="D2" s="291"/>
      <c r="E2" s="291"/>
      <c r="F2" s="291"/>
      <c r="G2" s="291"/>
      <c r="H2" s="291"/>
      <c r="I2" s="291"/>
      <c r="J2" s="291"/>
      <c r="K2" s="291"/>
      <c r="L2" s="291"/>
      <c r="M2" s="292"/>
    </row>
    <row r="3" spans="1:13" s="4" customFormat="1" ht="48.75" customHeight="1">
      <c r="A3" s="267"/>
      <c r="B3" s="287" t="s">
        <v>263</v>
      </c>
      <c r="C3" s="288"/>
      <c r="D3" s="289"/>
      <c r="E3" s="287" t="s">
        <v>264</v>
      </c>
      <c r="F3" s="288"/>
      <c r="G3" s="289"/>
      <c r="H3" s="288" t="s">
        <v>265</v>
      </c>
      <c r="I3" s="288"/>
      <c r="J3" s="288"/>
      <c r="K3" s="287" t="s">
        <v>266</v>
      </c>
      <c r="L3" s="288"/>
      <c r="M3" s="289"/>
    </row>
    <row r="4" spans="1:13" ht="50.25" customHeight="1">
      <c r="A4" s="268"/>
      <c r="B4" s="16" t="s">
        <v>174</v>
      </c>
      <c r="C4" s="48" t="s">
        <v>223</v>
      </c>
      <c r="D4" s="44" t="s">
        <v>215</v>
      </c>
      <c r="E4" s="16" t="s">
        <v>174</v>
      </c>
      <c r="F4" s="49" t="s">
        <v>223</v>
      </c>
      <c r="G4" s="44" t="s">
        <v>215</v>
      </c>
      <c r="H4" s="16" t="s">
        <v>174</v>
      </c>
      <c r="I4" s="49" t="s">
        <v>223</v>
      </c>
      <c r="J4" s="44" t="s">
        <v>215</v>
      </c>
      <c r="K4" s="16" t="s">
        <v>174</v>
      </c>
      <c r="L4" s="49" t="s">
        <v>223</v>
      </c>
      <c r="M4" s="44" t="s">
        <v>215</v>
      </c>
    </row>
    <row r="5" spans="1:13" ht="15" customHeight="1">
      <c r="A5" s="40" t="s">
        <v>175</v>
      </c>
      <c r="B5" s="60">
        <v>307553.16715763317</v>
      </c>
      <c r="C5" s="62">
        <v>211285.36930535838</v>
      </c>
      <c r="D5" s="63">
        <v>96267.797829351432</v>
      </c>
      <c r="E5" s="60">
        <f>F5+G5</f>
        <v>231256.69696491587</v>
      </c>
      <c r="F5" s="62">
        <v>211285.36930535838</v>
      </c>
      <c r="G5" s="63">
        <v>19971.327659557479</v>
      </c>
      <c r="H5" s="60">
        <v>112292.61921298584</v>
      </c>
      <c r="I5" s="64">
        <v>75943.366363014007</v>
      </c>
      <c r="J5" s="65">
        <v>36348.555306770781</v>
      </c>
      <c r="K5" s="60">
        <f>L5+M5</f>
        <v>83704.865888482367</v>
      </c>
      <c r="L5" s="64">
        <v>75943.366363014007</v>
      </c>
      <c r="M5" s="63">
        <v>7761.4995254683563</v>
      </c>
    </row>
    <row r="6" spans="1:13" ht="15" customHeight="1">
      <c r="A6" s="56"/>
      <c r="B6" s="60"/>
      <c r="C6" s="62"/>
      <c r="D6" s="63"/>
      <c r="E6" s="60"/>
      <c r="F6" s="62"/>
      <c r="G6" s="63"/>
      <c r="H6" s="60"/>
      <c r="I6" s="62"/>
      <c r="J6" s="63"/>
      <c r="K6" s="60"/>
      <c r="L6" s="62"/>
      <c r="M6" s="63"/>
    </row>
    <row r="7" spans="1:13" s="4" customFormat="1" ht="15" customHeight="1">
      <c r="A7" s="41" t="s">
        <v>222</v>
      </c>
      <c r="B7" s="60"/>
      <c r="C7" s="62"/>
      <c r="D7" s="63"/>
      <c r="E7" s="60"/>
      <c r="F7" s="62"/>
      <c r="G7" s="63"/>
      <c r="H7" s="60"/>
      <c r="I7" s="62"/>
      <c r="J7" s="63"/>
      <c r="K7" s="60"/>
      <c r="L7" s="62"/>
      <c r="M7" s="63"/>
    </row>
    <row r="8" spans="1:13" ht="15" customHeight="1">
      <c r="A8" s="41" t="s">
        <v>235</v>
      </c>
      <c r="B8" s="60">
        <v>307216.13932529994</v>
      </c>
      <c r="C8" s="62">
        <v>211120.85604005581</v>
      </c>
      <c r="D8" s="63">
        <v>96094.483645439876</v>
      </c>
      <c r="E8" s="60">
        <f>F8+G8</f>
        <v>231049.05798627634</v>
      </c>
      <c r="F8" s="62">
        <v>211120.85604005581</v>
      </c>
      <c r="G8" s="63">
        <v>19928.201946220521</v>
      </c>
      <c r="H8" s="60">
        <v>112097.16367541625</v>
      </c>
      <c r="I8" s="64">
        <v>75845.79975685192</v>
      </c>
      <c r="J8" s="65">
        <v>36251.363918564311</v>
      </c>
      <c r="K8" s="60">
        <f>L8+M8</f>
        <v>83582.850831385425</v>
      </c>
      <c r="L8" s="64">
        <v>75845.79975685192</v>
      </c>
      <c r="M8" s="63">
        <v>7737.0510745335087</v>
      </c>
    </row>
    <row r="9" spans="1:13" ht="15" customHeight="1">
      <c r="A9" s="42" t="s">
        <v>212</v>
      </c>
      <c r="B9" s="60">
        <v>117589.02682702075</v>
      </c>
      <c r="C9" s="62">
        <v>77532.181935084649</v>
      </c>
      <c r="D9" s="63">
        <v>40056.844893305402</v>
      </c>
      <c r="E9" s="60">
        <f t="shared" ref="E9:E11" si="0">F9+G9</f>
        <v>84485.59114809864</v>
      </c>
      <c r="F9" s="62">
        <v>77532.181935084649</v>
      </c>
      <c r="G9" s="63">
        <v>6953.4092130139898</v>
      </c>
      <c r="H9" s="60">
        <v>40277.101565959267</v>
      </c>
      <c r="I9" s="64">
        <v>25977.935604186045</v>
      </c>
      <c r="J9" s="65">
        <v>14299.165961773208</v>
      </c>
      <c r="K9" s="60">
        <f t="shared" ref="K9:K11" si="1">L9+M9</f>
        <v>28535.315037049626</v>
      </c>
      <c r="L9" s="64">
        <v>25977.935604186045</v>
      </c>
      <c r="M9" s="63">
        <v>2557.3794328635822</v>
      </c>
    </row>
    <row r="10" spans="1:13" ht="15" customHeight="1">
      <c r="A10" s="3" t="s">
        <v>211</v>
      </c>
      <c r="B10" s="60">
        <v>169657.1141935607</v>
      </c>
      <c r="C10" s="62">
        <v>121196.33344077563</v>
      </c>
      <c r="D10" s="63">
        <v>48460.78072862087</v>
      </c>
      <c r="E10" s="60">
        <f t="shared" si="0"/>
        <v>131970.76639741473</v>
      </c>
      <c r="F10" s="62">
        <v>121196.33344077563</v>
      </c>
      <c r="G10" s="63">
        <v>10774.432956639099</v>
      </c>
      <c r="H10" s="60">
        <v>62466.017274978643</v>
      </c>
      <c r="I10" s="64">
        <v>44087.068745711251</v>
      </c>
      <c r="J10" s="65">
        <v>18378.948529267389</v>
      </c>
      <c r="K10" s="60">
        <f t="shared" si="1"/>
        <v>48211.835232781115</v>
      </c>
      <c r="L10" s="64">
        <v>44087.068745711251</v>
      </c>
      <c r="M10" s="63">
        <v>4124.7664870698663</v>
      </c>
    </row>
    <row r="11" spans="1:13" ht="15" customHeight="1">
      <c r="A11" s="3" t="s">
        <v>210</v>
      </c>
      <c r="B11" s="60">
        <v>19969.998304718472</v>
      </c>
      <c r="C11" s="62">
        <v>12392.340664195533</v>
      </c>
      <c r="D11" s="63">
        <v>7576.8580235136051</v>
      </c>
      <c r="E11" s="60">
        <f t="shared" si="0"/>
        <v>14592.700440762965</v>
      </c>
      <c r="F11" s="62">
        <v>12392.340664195533</v>
      </c>
      <c r="G11" s="63">
        <v>2200.3597765674308</v>
      </c>
      <c r="H11" s="60">
        <v>9354.0448344783308</v>
      </c>
      <c r="I11" s="64">
        <v>5780.7954069546195</v>
      </c>
      <c r="J11" s="65">
        <v>3573.2494275237136</v>
      </c>
      <c r="K11" s="60">
        <f t="shared" si="1"/>
        <v>6835.7005615546796</v>
      </c>
      <c r="L11" s="64">
        <v>5780.7954069546195</v>
      </c>
      <c r="M11" s="63">
        <v>1054.9051546000599</v>
      </c>
    </row>
    <row r="12" spans="1:13" ht="15" customHeight="1">
      <c r="A12" s="3"/>
      <c r="B12" s="60"/>
      <c r="C12" s="62"/>
      <c r="D12" s="63"/>
      <c r="E12" s="60"/>
      <c r="F12" s="62"/>
      <c r="G12" s="63"/>
      <c r="H12" s="60"/>
      <c r="I12" s="62"/>
      <c r="J12" s="63"/>
      <c r="K12" s="60"/>
      <c r="L12" s="62"/>
      <c r="M12" s="63"/>
    </row>
    <row r="13" spans="1:13" ht="15" customHeight="1">
      <c r="A13" s="40" t="s">
        <v>176</v>
      </c>
      <c r="B13" s="60"/>
      <c r="C13" s="62"/>
      <c r="D13" s="63"/>
      <c r="E13" s="60"/>
      <c r="F13" s="62"/>
      <c r="G13" s="63"/>
      <c r="H13" s="60"/>
      <c r="I13" s="62"/>
      <c r="J13" s="63"/>
      <c r="K13" s="60"/>
      <c r="L13" s="62"/>
      <c r="M13" s="63"/>
    </row>
    <row r="14" spans="1:13" ht="15" customHeight="1">
      <c r="A14" s="40" t="s">
        <v>0</v>
      </c>
      <c r="B14" s="137">
        <v>210512.73696178643</v>
      </c>
      <c r="C14" s="138">
        <v>146475.05964670822</v>
      </c>
      <c r="D14" s="139">
        <v>64037.677300560354</v>
      </c>
      <c r="E14" s="137">
        <f>F14+G14</f>
        <v>159209.96015372631</v>
      </c>
      <c r="F14" s="138">
        <v>146475.05964670822</v>
      </c>
      <c r="G14" s="139">
        <v>12734.900507018096</v>
      </c>
      <c r="H14" s="137">
        <v>75124.358420368182</v>
      </c>
      <c r="I14" s="140">
        <v>51642.463734704266</v>
      </c>
      <c r="J14" s="141">
        <v>23481.894685663901</v>
      </c>
      <c r="K14" s="137">
        <f>L14+M14</f>
        <v>56420.216816520864</v>
      </c>
      <c r="L14" s="140">
        <v>51642.463734704266</v>
      </c>
      <c r="M14" s="139">
        <v>4777.7530818165969</v>
      </c>
    </row>
    <row r="15" spans="1:13" ht="15" customHeight="1">
      <c r="A15" s="43" t="s">
        <v>219</v>
      </c>
      <c r="B15" s="60">
        <v>203273.37567915051</v>
      </c>
      <c r="C15" s="62">
        <v>141373.60945362345</v>
      </c>
      <c r="D15" s="63">
        <v>61899.766210677495</v>
      </c>
      <c r="E15" s="60">
        <f t="shared" ref="E15:E31" si="2">F15+G15</f>
        <v>153702.79277101933</v>
      </c>
      <c r="F15" s="62">
        <v>141373.60945362345</v>
      </c>
      <c r="G15" s="63">
        <v>12329.183317395875</v>
      </c>
      <c r="H15" s="60">
        <v>72238.288049890572</v>
      </c>
      <c r="I15" s="64">
        <v>49618.386947783358</v>
      </c>
      <c r="J15" s="65">
        <v>22619.9011021072</v>
      </c>
      <c r="K15" s="60">
        <f t="shared" ref="K15:K31" si="3">L15+M15</f>
        <v>54234.105878419527</v>
      </c>
      <c r="L15" s="64">
        <v>49618.386947783358</v>
      </c>
      <c r="M15" s="63">
        <v>4615.7189306361679</v>
      </c>
    </row>
    <row r="16" spans="1:13" ht="15" customHeight="1">
      <c r="A16" s="43" t="s">
        <v>161</v>
      </c>
      <c r="B16" s="60">
        <v>63942.915744748905</v>
      </c>
      <c r="C16" s="62">
        <v>37950.343800396091</v>
      </c>
      <c r="D16" s="63">
        <v>25992.571949097728</v>
      </c>
      <c r="E16" s="60">
        <f t="shared" si="2"/>
        <v>42327.896237227782</v>
      </c>
      <c r="F16" s="62">
        <v>37950.343800396091</v>
      </c>
      <c r="G16" s="63">
        <v>4377.5524368316883</v>
      </c>
      <c r="H16" s="60">
        <v>22089.515732439129</v>
      </c>
      <c r="I16" s="64">
        <v>12928.593281757972</v>
      </c>
      <c r="J16" s="65">
        <v>9160.922450681157</v>
      </c>
      <c r="K16" s="60">
        <f t="shared" si="3"/>
        <v>14530.084119099392</v>
      </c>
      <c r="L16" s="64">
        <v>12928.593281757972</v>
      </c>
      <c r="M16" s="63">
        <v>1601.49083734142</v>
      </c>
    </row>
    <row r="17" spans="1:13" ht="15" customHeight="1">
      <c r="A17" s="43" t="s">
        <v>162</v>
      </c>
      <c r="B17" s="60">
        <v>42129.29548411334</v>
      </c>
      <c r="C17" s="62">
        <v>28145.784054678854</v>
      </c>
      <c r="D17" s="63">
        <v>13983.511426117655</v>
      </c>
      <c r="E17" s="60">
        <f t="shared" si="2"/>
        <v>31471.803892308315</v>
      </c>
      <c r="F17" s="62">
        <v>28145.784054678854</v>
      </c>
      <c r="G17" s="63">
        <v>3326.0198376294616</v>
      </c>
      <c r="H17" s="60">
        <v>15161.512188753724</v>
      </c>
      <c r="I17" s="64">
        <v>9983.1005435806492</v>
      </c>
      <c r="J17" s="65">
        <v>5178.4116451730733</v>
      </c>
      <c r="K17" s="60">
        <f t="shared" si="3"/>
        <v>11213.825010023309</v>
      </c>
      <c r="L17" s="64">
        <v>9983.1005435806492</v>
      </c>
      <c r="M17" s="63">
        <v>1230.7244664426605</v>
      </c>
    </row>
    <row r="18" spans="1:13" ht="15" customHeight="1">
      <c r="A18" s="43" t="s">
        <v>163</v>
      </c>
      <c r="B18" s="60">
        <v>2226.7467309182384</v>
      </c>
      <c r="C18" s="62">
        <v>911.69493350924438</v>
      </c>
      <c r="D18" s="63">
        <v>1315.0517973611729</v>
      </c>
      <c r="E18" s="60">
        <f t="shared" si="2"/>
        <v>1314.6444395023127</v>
      </c>
      <c r="F18" s="62">
        <v>911.69493350924438</v>
      </c>
      <c r="G18" s="63">
        <v>402.94950599306827</v>
      </c>
      <c r="H18" s="60">
        <v>1287.3338884167906</v>
      </c>
      <c r="I18" s="64">
        <v>544.20000895739838</v>
      </c>
      <c r="J18" s="65">
        <v>743.13387945939246</v>
      </c>
      <c r="K18" s="60">
        <f t="shared" si="3"/>
        <v>770.08040822557678</v>
      </c>
      <c r="L18" s="64">
        <v>544.20000895739838</v>
      </c>
      <c r="M18" s="63">
        <v>225.88039926817845</v>
      </c>
    </row>
    <row r="19" spans="1:13" ht="15" customHeight="1">
      <c r="A19" s="43" t="s">
        <v>164</v>
      </c>
      <c r="B19" s="60">
        <v>94974.417719370045</v>
      </c>
      <c r="C19" s="62">
        <v>74365.786665039253</v>
      </c>
      <c r="D19" s="63">
        <v>20608.631038100943</v>
      </c>
      <c r="E19" s="60">
        <f t="shared" si="2"/>
        <v>78588.448201980907</v>
      </c>
      <c r="F19" s="62">
        <v>74365.786665039253</v>
      </c>
      <c r="G19" s="63">
        <v>4222.6615369416559</v>
      </c>
      <c r="H19" s="60">
        <v>33699.926240280925</v>
      </c>
      <c r="I19" s="64">
        <v>26162.493113487337</v>
      </c>
      <c r="J19" s="65">
        <v>7537.4331267935795</v>
      </c>
      <c r="K19" s="60">
        <f t="shared" si="3"/>
        <v>27720.116341071247</v>
      </c>
      <c r="L19" s="64">
        <v>26162.493113487337</v>
      </c>
      <c r="M19" s="63">
        <v>1557.6232275839086</v>
      </c>
    </row>
    <row r="20" spans="1:13" ht="15" customHeight="1">
      <c r="A20" s="43" t="s">
        <v>165</v>
      </c>
      <c r="B20" s="60">
        <v>7239.3612826359113</v>
      </c>
      <c r="C20" s="62">
        <v>5101.45019308479</v>
      </c>
      <c r="D20" s="63">
        <v>2137.9110898828599</v>
      </c>
      <c r="E20" s="60">
        <f t="shared" si="2"/>
        <v>5507.1673827070108</v>
      </c>
      <c r="F20" s="62">
        <v>5101.45019308479</v>
      </c>
      <c r="G20" s="63">
        <v>405.71718962222099</v>
      </c>
      <c r="H20" s="60">
        <v>2886.0703704776133</v>
      </c>
      <c r="I20" s="64">
        <v>2024.0767869209103</v>
      </c>
      <c r="J20" s="65">
        <v>861.9935835567029</v>
      </c>
      <c r="K20" s="60">
        <f t="shared" si="3"/>
        <v>2186.1109381013398</v>
      </c>
      <c r="L20" s="64">
        <v>2024.0767869209103</v>
      </c>
      <c r="M20" s="63">
        <v>162.03415118042929</v>
      </c>
    </row>
    <row r="21" spans="1:13" ht="15" customHeight="1">
      <c r="A21" s="40" t="s">
        <v>220</v>
      </c>
      <c r="B21" s="137">
        <v>89785.124087022341</v>
      </c>
      <c r="C21" s="138">
        <v>61919.380787220551</v>
      </c>
      <c r="D21" s="139">
        <v>27865.743291500556</v>
      </c>
      <c r="E21" s="137">
        <f t="shared" si="2"/>
        <v>67852.440568658232</v>
      </c>
      <c r="F21" s="138">
        <v>61919.380787220551</v>
      </c>
      <c r="G21" s="139">
        <v>5933.0597814376843</v>
      </c>
      <c r="H21" s="137">
        <v>34008.408943088361</v>
      </c>
      <c r="I21" s="140">
        <v>23040.977672669058</v>
      </c>
      <c r="J21" s="141">
        <v>10967.431270419307</v>
      </c>
      <c r="K21" s="137">
        <f t="shared" si="3"/>
        <v>25438.509746158143</v>
      </c>
      <c r="L21" s="140">
        <v>23040.977672669058</v>
      </c>
      <c r="M21" s="139">
        <v>2397.5320734890838</v>
      </c>
    </row>
    <row r="22" spans="1:13" ht="15" customHeight="1">
      <c r="A22" s="43" t="s">
        <v>166</v>
      </c>
      <c r="B22" s="60">
        <v>4734.3660331500514</v>
      </c>
      <c r="C22" s="62">
        <v>3661.7039087299595</v>
      </c>
      <c r="D22" s="63">
        <v>1072.6621249369132</v>
      </c>
      <c r="E22" s="60">
        <f t="shared" si="2"/>
        <v>3984.5224924180029</v>
      </c>
      <c r="F22" s="62">
        <v>3661.7039087299595</v>
      </c>
      <c r="G22" s="63">
        <v>322.81858368804325</v>
      </c>
      <c r="H22" s="60">
        <v>2677.5625475518464</v>
      </c>
      <c r="I22" s="64">
        <v>2075.0333517943054</v>
      </c>
      <c r="J22" s="65">
        <v>602.52919575754163</v>
      </c>
      <c r="K22" s="60">
        <f t="shared" si="3"/>
        <v>2256.6307028214546</v>
      </c>
      <c r="L22" s="64">
        <v>2075.0333517943054</v>
      </c>
      <c r="M22" s="63">
        <v>181.59735102714936</v>
      </c>
    </row>
    <row r="23" spans="1:13" ht="15" customHeight="1">
      <c r="A23" s="43" t="s">
        <v>167</v>
      </c>
      <c r="B23" s="60">
        <v>519.8668621508566</v>
      </c>
      <c r="C23" s="62">
        <v>405.83582890312897</v>
      </c>
      <c r="D23" s="63">
        <v>114.03103329745511</v>
      </c>
      <c r="E23" s="60">
        <f t="shared" si="2"/>
        <v>423.91520990272363</v>
      </c>
      <c r="F23" s="62">
        <v>405.83582890312897</v>
      </c>
      <c r="G23" s="63">
        <v>18.079380999594662</v>
      </c>
      <c r="H23" s="60">
        <v>215.98129960659298</v>
      </c>
      <c r="I23" s="64">
        <v>166.72847560912041</v>
      </c>
      <c r="J23" s="65">
        <v>49.252823997472575</v>
      </c>
      <c r="K23" s="60">
        <f t="shared" si="3"/>
        <v>174.60106476040517</v>
      </c>
      <c r="L23" s="64">
        <v>166.72847560912041</v>
      </c>
      <c r="M23" s="63">
        <v>7.8725891512847586</v>
      </c>
    </row>
    <row r="24" spans="1:13" ht="15" customHeight="1">
      <c r="A24" s="43" t="s">
        <v>177</v>
      </c>
      <c r="B24" s="60">
        <v>66297.582112291537</v>
      </c>
      <c r="C24" s="62">
        <v>46881.409635943572</v>
      </c>
      <c r="D24" s="63">
        <v>19416.172467902183</v>
      </c>
      <c r="E24" s="60">
        <f t="shared" si="2"/>
        <v>50832.691549633237</v>
      </c>
      <c r="F24" s="62">
        <v>46881.409635943572</v>
      </c>
      <c r="G24" s="63">
        <v>3951.2819136896615</v>
      </c>
      <c r="H24" s="60">
        <v>23690.914142857677</v>
      </c>
      <c r="I24" s="64">
        <v>16287.832267329177</v>
      </c>
      <c r="J24" s="65">
        <v>7403.0818755285045</v>
      </c>
      <c r="K24" s="60">
        <f t="shared" si="3"/>
        <v>17836.080788966101</v>
      </c>
      <c r="L24" s="64">
        <v>16287.832267329177</v>
      </c>
      <c r="M24" s="63">
        <v>1548.2485216369241</v>
      </c>
    </row>
    <row r="25" spans="1:13" ht="15" customHeight="1">
      <c r="A25" s="43" t="s">
        <v>168</v>
      </c>
      <c r="B25" s="60">
        <v>12855.759938809595</v>
      </c>
      <c r="C25" s="62">
        <v>7955.9430072822634</v>
      </c>
      <c r="D25" s="63">
        <v>4899.8169314294164</v>
      </c>
      <c r="E25" s="60">
        <f t="shared" si="2"/>
        <v>9149.7583449114045</v>
      </c>
      <c r="F25" s="62">
        <v>7955.9430072822634</v>
      </c>
      <c r="G25" s="63">
        <v>1193.8153376291416</v>
      </c>
      <c r="H25" s="60">
        <v>5247.4668552386966</v>
      </c>
      <c r="I25" s="64">
        <v>3290.9039609033312</v>
      </c>
      <c r="J25" s="65">
        <v>1956.5628943353645</v>
      </c>
      <c r="K25" s="60">
        <f t="shared" si="3"/>
        <v>3768.7311286924719</v>
      </c>
      <c r="L25" s="64">
        <v>3290.9039609033312</v>
      </c>
      <c r="M25" s="63">
        <v>477.82716778914067</v>
      </c>
    </row>
    <row r="26" spans="1:13" ht="15" customHeight="1">
      <c r="A26" s="145" t="s">
        <v>278</v>
      </c>
      <c r="B26" s="60">
        <v>526.64072152401627</v>
      </c>
      <c r="C26" s="62">
        <v>321.00175996205024</v>
      </c>
      <c r="D26" s="63">
        <v>205.63896161048353</v>
      </c>
      <c r="E26" s="60">
        <f t="shared" si="2"/>
        <v>349.28697134826149</v>
      </c>
      <c r="F26" s="62">
        <v>321.00175996205024</v>
      </c>
      <c r="G26" s="63">
        <v>28.285211386211227</v>
      </c>
      <c r="H26" s="60">
        <v>219.52621201393748</v>
      </c>
      <c r="I26" s="64">
        <v>134.64612888516831</v>
      </c>
      <c r="J26" s="65">
        <v>84.880083128769144</v>
      </c>
      <c r="K26" s="60">
        <f t="shared" si="3"/>
        <v>146.3871639710022</v>
      </c>
      <c r="L26" s="64">
        <v>134.64612888516831</v>
      </c>
      <c r="M26" s="63">
        <v>11.741035085833893</v>
      </c>
    </row>
    <row r="27" spans="1:13" ht="15" customHeight="1">
      <c r="A27" s="43" t="s">
        <v>169</v>
      </c>
      <c r="B27" s="60">
        <v>4850.908419096274</v>
      </c>
      <c r="C27" s="62">
        <v>2693.4866463995795</v>
      </c>
      <c r="D27" s="63">
        <v>2157.4217723241063</v>
      </c>
      <c r="E27" s="60">
        <f t="shared" si="2"/>
        <v>3112.2660004446125</v>
      </c>
      <c r="F27" s="62">
        <v>2693.4866463995795</v>
      </c>
      <c r="G27" s="63">
        <v>418.77935404503302</v>
      </c>
      <c r="H27" s="60">
        <v>1956.9578858196119</v>
      </c>
      <c r="I27" s="64">
        <v>1085.8334881479575</v>
      </c>
      <c r="J27" s="65">
        <v>871.12439767165449</v>
      </c>
      <c r="K27" s="60">
        <f t="shared" si="3"/>
        <v>1256.0788969467085</v>
      </c>
      <c r="L27" s="64">
        <v>1085.8334881479575</v>
      </c>
      <c r="M27" s="63">
        <v>170.24540879875087</v>
      </c>
    </row>
    <row r="28" spans="1:13" ht="15" customHeight="1">
      <c r="A28" s="40" t="s">
        <v>2</v>
      </c>
      <c r="B28" s="137">
        <v>7255.3061088243576</v>
      </c>
      <c r="C28" s="138">
        <v>2890.9288714296185</v>
      </c>
      <c r="D28" s="139">
        <v>4364.3772372905241</v>
      </c>
      <c r="E28" s="137">
        <f t="shared" si="2"/>
        <v>4194.296242531319</v>
      </c>
      <c r="F28" s="138">
        <v>2890.9288714296185</v>
      </c>
      <c r="G28" s="139">
        <v>1303.3673711017004</v>
      </c>
      <c r="H28" s="137">
        <v>3159.8518495293001</v>
      </c>
      <c r="I28" s="140">
        <v>1259.9249556406824</v>
      </c>
      <c r="J28" s="141">
        <v>1899.229350687569</v>
      </c>
      <c r="K28" s="137">
        <f t="shared" si="3"/>
        <v>1846.1393258033581</v>
      </c>
      <c r="L28" s="140">
        <v>1259.9249556406824</v>
      </c>
      <c r="M28" s="139">
        <v>586.21437016267578</v>
      </c>
    </row>
    <row r="29" spans="1:13" ht="15" customHeight="1">
      <c r="A29" s="43" t="s">
        <v>170</v>
      </c>
      <c r="B29" s="60">
        <v>1259.4913801562361</v>
      </c>
      <c r="C29" s="62">
        <v>438.43879954691056</v>
      </c>
      <c r="D29" s="63">
        <v>821.05258061714437</v>
      </c>
      <c r="E29" s="60">
        <f t="shared" si="2"/>
        <v>606.36379601982992</v>
      </c>
      <c r="F29" s="62">
        <v>438.43879954691056</v>
      </c>
      <c r="G29" s="63">
        <v>167.92499647291936</v>
      </c>
      <c r="H29" s="60">
        <v>549.87411519439547</v>
      </c>
      <c r="I29" s="64">
        <v>196.07661778486658</v>
      </c>
      <c r="J29" s="65">
        <v>353.09995420847986</v>
      </c>
      <c r="K29" s="60">
        <f t="shared" si="3"/>
        <v>270.30255750706846</v>
      </c>
      <c r="L29" s="64">
        <v>196.07661778486658</v>
      </c>
      <c r="M29" s="63">
        <v>74.225939722201858</v>
      </c>
    </row>
    <row r="30" spans="1:13" ht="15" customHeight="1">
      <c r="A30" s="43" t="s">
        <v>171</v>
      </c>
      <c r="B30" s="60">
        <v>1811.365856338869</v>
      </c>
      <c r="C30" s="62">
        <v>841.9905878144931</v>
      </c>
      <c r="D30" s="63">
        <v>969.37526880124267</v>
      </c>
      <c r="E30" s="60">
        <f t="shared" si="2"/>
        <v>1053.8184056165919</v>
      </c>
      <c r="F30" s="62">
        <v>841.9905878144931</v>
      </c>
      <c r="G30" s="63">
        <v>211.82781780209888</v>
      </c>
      <c r="H30" s="60">
        <v>778.96759689371754</v>
      </c>
      <c r="I30" s="64">
        <v>353.82346512316121</v>
      </c>
      <c r="J30" s="65">
        <v>425.14413177055633</v>
      </c>
      <c r="K30" s="60">
        <f t="shared" si="3"/>
        <v>445.3439351904434</v>
      </c>
      <c r="L30" s="64">
        <v>353.82346512316121</v>
      </c>
      <c r="M30" s="63">
        <v>91.520470067282162</v>
      </c>
    </row>
    <row r="31" spans="1:13" ht="15" customHeight="1">
      <c r="A31" s="52" t="s">
        <v>172</v>
      </c>
      <c r="B31" s="61">
        <v>4184.4488723292525</v>
      </c>
      <c r="C31" s="93">
        <v>1610.4994840682148</v>
      </c>
      <c r="D31" s="94">
        <v>2573.9493878721369</v>
      </c>
      <c r="E31" s="61">
        <f t="shared" si="2"/>
        <v>2534.1140408948968</v>
      </c>
      <c r="F31" s="93">
        <v>1610.4994840682148</v>
      </c>
      <c r="G31" s="94">
        <v>923.61455682668225</v>
      </c>
      <c r="H31" s="61">
        <v>1831.0101374411872</v>
      </c>
      <c r="I31" s="95">
        <v>710.02487273265456</v>
      </c>
      <c r="J31" s="96">
        <v>1120.9852647085327</v>
      </c>
      <c r="K31" s="61">
        <f t="shared" si="3"/>
        <v>1130.4928331058463</v>
      </c>
      <c r="L31" s="95">
        <v>710.02487273265456</v>
      </c>
      <c r="M31" s="94">
        <v>420.46796037319177</v>
      </c>
    </row>
    <row r="32" spans="1:13" s="4" customFormat="1" ht="15" customHeight="1">
      <c r="A32" s="14"/>
      <c r="B32" s="62"/>
      <c r="C32" s="62"/>
      <c r="D32" s="62"/>
      <c r="E32" s="62"/>
      <c r="F32" s="62"/>
      <c r="G32" s="62"/>
      <c r="H32" s="62"/>
      <c r="I32" s="64"/>
      <c r="J32" s="64"/>
      <c r="K32" s="62"/>
      <c r="L32" s="64"/>
      <c r="M32" s="62"/>
    </row>
    <row r="33" spans="1:13" ht="81" customHeight="1">
      <c r="A33" s="280" t="s">
        <v>282</v>
      </c>
      <c r="B33" s="280"/>
      <c r="C33" s="280"/>
      <c r="D33" s="280"/>
      <c r="E33" s="280"/>
      <c r="F33" s="280"/>
      <c r="G33" s="280"/>
      <c r="H33" s="280"/>
      <c r="I33" s="280"/>
      <c r="J33" s="280"/>
      <c r="K33" s="280"/>
      <c r="L33" s="280"/>
      <c r="M33" s="280"/>
    </row>
    <row r="34" spans="1:13" ht="15" customHeight="1">
      <c r="A34" s="259"/>
      <c r="B34" s="259"/>
      <c r="C34" s="259"/>
      <c r="D34" s="259"/>
      <c r="E34" s="259"/>
      <c r="F34" s="259"/>
      <c r="G34" s="259"/>
      <c r="H34" s="259"/>
      <c r="I34" s="259"/>
      <c r="J34" s="259"/>
      <c r="K34" s="259"/>
      <c r="L34" s="259"/>
      <c r="M34" s="259"/>
    </row>
    <row r="35" spans="1:13">
      <c r="A35" s="5"/>
      <c r="B35" s="5"/>
      <c r="C35" s="5"/>
      <c r="D35" s="5"/>
      <c r="E35" s="5"/>
      <c r="F35" s="5"/>
      <c r="G35" s="5"/>
      <c r="H35" s="5"/>
      <c r="I35" s="5"/>
      <c r="J35" s="5"/>
      <c r="K35" s="5"/>
      <c r="L35" s="5"/>
      <c r="M35" s="5"/>
    </row>
    <row r="36" spans="1:13">
      <c r="A36" s="15"/>
      <c r="B36" s="5"/>
      <c r="C36" s="5"/>
      <c r="D36" s="5"/>
      <c r="E36" s="5"/>
      <c r="F36" s="5"/>
      <c r="G36" s="5"/>
      <c r="H36" s="5"/>
      <c r="I36" s="5"/>
      <c r="J36" s="5"/>
      <c r="K36" s="5"/>
      <c r="L36" s="5"/>
      <c r="M36" s="5"/>
    </row>
  </sheetData>
  <mergeCells count="9">
    <mergeCell ref="A1:M1"/>
    <mergeCell ref="A34:M34"/>
    <mergeCell ref="B3:D3"/>
    <mergeCell ref="B2:M2"/>
    <mergeCell ref="E3:G3"/>
    <mergeCell ref="H3:J3"/>
    <mergeCell ref="K3:M3"/>
    <mergeCell ref="A2:A4"/>
    <mergeCell ref="A33:M33"/>
  </mergeCells>
  <pageMargins left="0.7" right="0.7" top="0.75" bottom="0.75" header="0.3" footer="0.3"/>
  <pageSetup paperSize="121" scale="70" orientation="landscape" r:id="rId1"/>
  <headerFooter>
    <oddFooter>&amp;CGuttmacher Institute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pane xSplit="1" ySplit="4" topLeftCell="B5" activePane="bottomRight" state="frozen"/>
      <selection pane="topRight" activeCell="B1" sqref="B1"/>
      <selection pane="bottomLeft" activeCell="A5" sqref="A5"/>
      <selection pane="bottomRight" sqref="A1:M1"/>
    </sheetView>
  </sheetViews>
  <sheetFormatPr defaultColWidth="8.7109375" defaultRowHeight="15"/>
  <cols>
    <col min="1" max="1" width="43.42578125" style="4" customWidth="1"/>
    <col min="2" max="2" width="10.7109375" style="4" customWidth="1"/>
    <col min="3" max="13" width="11.7109375" style="4" customWidth="1"/>
    <col min="14" max="16384" width="8.7109375" style="4"/>
  </cols>
  <sheetData>
    <row r="1" spans="1:14" ht="43.9" customHeight="1">
      <c r="A1" s="276" t="s">
        <v>267</v>
      </c>
      <c r="B1" s="276"/>
      <c r="C1" s="276"/>
      <c r="D1" s="276"/>
      <c r="E1" s="276"/>
      <c r="F1" s="276"/>
      <c r="G1" s="276"/>
      <c r="H1" s="276"/>
      <c r="I1" s="276"/>
      <c r="J1" s="276"/>
      <c r="K1" s="276"/>
      <c r="L1" s="276"/>
      <c r="M1" s="276"/>
    </row>
    <row r="2" spans="1:14" ht="15" customHeight="1">
      <c r="A2" s="266" t="s">
        <v>221</v>
      </c>
      <c r="B2" s="290" t="s">
        <v>269</v>
      </c>
      <c r="C2" s="291"/>
      <c r="D2" s="291"/>
      <c r="E2" s="291"/>
      <c r="F2" s="291"/>
      <c r="G2" s="291"/>
      <c r="H2" s="291"/>
      <c r="I2" s="291"/>
      <c r="J2" s="291"/>
      <c r="K2" s="291"/>
      <c r="L2" s="291"/>
      <c r="M2" s="292"/>
      <c r="N2" s="5"/>
    </row>
    <row r="3" spans="1:14" ht="48.75" customHeight="1">
      <c r="A3" s="267"/>
      <c r="B3" s="287" t="s">
        <v>263</v>
      </c>
      <c r="C3" s="288"/>
      <c r="D3" s="289"/>
      <c r="E3" s="287" t="s">
        <v>268</v>
      </c>
      <c r="F3" s="288"/>
      <c r="G3" s="289"/>
      <c r="H3" s="288" t="s">
        <v>265</v>
      </c>
      <c r="I3" s="288"/>
      <c r="J3" s="288"/>
      <c r="K3" s="287" t="s">
        <v>266</v>
      </c>
      <c r="L3" s="288"/>
      <c r="M3" s="289"/>
      <c r="N3" s="5"/>
    </row>
    <row r="4" spans="1:14" ht="48.75" customHeight="1">
      <c r="A4" s="268"/>
      <c r="B4" s="16" t="s">
        <v>216</v>
      </c>
      <c r="C4" s="49" t="s">
        <v>223</v>
      </c>
      <c r="D4" s="44" t="s">
        <v>215</v>
      </c>
      <c r="E4" s="16" t="s">
        <v>216</v>
      </c>
      <c r="F4" s="49" t="s">
        <v>223</v>
      </c>
      <c r="G4" s="44" t="s">
        <v>215</v>
      </c>
      <c r="H4" s="16" t="s">
        <v>216</v>
      </c>
      <c r="I4" s="49" t="s">
        <v>223</v>
      </c>
      <c r="J4" s="44" t="s">
        <v>215</v>
      </c>
      <c r="K4" s="16" t="s">
        <v>216</v>
      </c>
      <c r="L4" s="49" t="s">
        <v>223</v>
      </c>
      <c r="M4" s="44" t="s">
        <v>215</v>
      </c>
      <c r="N4" s="5"/>
    </row>
    <row r="5" spans="1:14" ht="15" customHeight="1">
      <c r="A5" s="40" t="s">
        <v>175</v>
      </c>
      <c r="B5" s="60">
        <v>2698.4780622172898</v>
      </c>
      <c r="C5" s="62">
        <v>2088.5589797025191</v>
      </c>
      <c r="D5" s="63">
        <v>609.91908251477048</v>
      </c>
      <c r="E5" s="60">
        <f>F5+G5</f>
        <v>2217.0867426159211</v>
      </c>
      <c r="F5" s="62">
        <v>2088.5589797025191</v>
      </c>
      <c r="G5" s="63">
        <v>128.527762913402</v>
      </c>
      <c r="H5" s="60">
        <v>655.41883608159787</v>
      </c>
      <c r="I5" s="64">
        <v>504.00979678617898</v>
      </c>
      <c r="J5" s="65">
        <v>151.40903929541875</v>
      </c>
      <c r="K5" s="98">
        <f>L5+M5</f>
        <v>537.5347200275919</v>
      </c>
      <c r="L5" s="64">
        <v>504.00979678617898</v>
      </c>
      <c r="M5" s="63">
        <v>33.524923241412971</v>
      </c>
      <c r="N5" s="5"/>
    </row>
    <row r="6" spans="1:14" ht="15" customHeight="1">
      <c r="A6" s="56"/>
      <c r="B6" s="60"/>
      <c r="C6" s="62"/>
      <c r="D6" s="63"/>
      <c r="E6" s="60"/>
      <c r="F6" s="62"/>
      <c r="G6" s="63"/>
      <c r="H6" s="60"/>
      <c r="I6" s="62"/>
      <c r="J6" s="63"/>
      <c r="K6" s="60"/>
      <c r="L6" s="62"/>
      <c r="M6" s="63"/>
      <c r="N6" s="5"/>
    </row>
    <row r="7" spans="1:14" ht="15" customHeight="1">
      <c r="A7" s="41" t="s">
        <v>222</v>
      </c>
      <c r="B7" s="60"/>
      <c r="C7" s="62"/>
      <c r="D7" s="63"/>
      <c r="E7" s="60"/>
      <c r="F7" s="62"/>
      <c r="G7" s="63"/>
      <c r="H7" s="60"/>
      <c r="I7" s="62"/>
      <c r="J7" s="63"/>
      <c r="K7" s="60"/>
      <c r="L7" s="62"/>
      <c r="M7" s="63"/>
      <c r="N7" s="5"/>
    </row>
    <row r="8" spans="1:14" ht="15" customHeight="1">
      <c r="A8" s="41" t="s">
        <v>235</v>
      </c>
      <c r="B8" s="60">
        <v>2687.7747198149677</v>
      </c>
      <c r="C8" s="62">
        <v>2082.6214383283823</v>
      </c>
      <c r="D8" s="63">
        <v>605.15328148658534</v>
      </c>
      <c r="E8" s="60">
        <f>F8+G8</f>
        <v>2210.0253321189025</v>
      </c>
      <c r="F8" s="62">
        <v>2082.6214383283823</v>
      </c>
      <c r="G8" s="63">
        <v>127.4038937905202</v>
      </c>
      <c r="H8" s="60">
        <v>650.63754008869864</v>
      </c>
      <c r="I8" s="64">
        <v>501.36961251964419</v>
      </c>
      <c r="J8" s="65">
        <v>149.26792756905436</v>
      </c>
      <c r="K8" s="60">
        <f>L8+M8</f>
        <v>534.38754706053317</v>
      </c>
      <c r="L8" s="64">
        <v>501.36961251964419</v>
      </c>
      <c r="M8" s="63">
        <v>33.017934540889023</v>
      </c>
      <c r="N8" s="5"/>
    </row>
    <row r="9" spans="1:14" ht="15" customHeight="1">
      <c r="A9" s="42" t="s">
        <v>212</v>
      </c>
      <c r="B9" s="60">
        <v>638.92087696959857</v>
      </c>
      <c r="C9" s="62">
        <v>456.6488076746615</v>
      </c>
      <c r="D9" s="63">
        <v>182.27206929493718</v>
      </c>
      <c r="E9" s="60">
        <f t="shared" ref="E9:E11" si="0">F9+G9</f>
        <v>487.0240733522964</v>
      </c>
      <c r="F9" s="62">
        <v>456.6488076746615</v>
      </c>
      <c r="G9" s="63">
        <v>30.375265677634879</v>
      </c>
      <c r="H9" s="60">
        <v>132.94532573856233</v>
      </c>
      <c r="I9" s="64">
        <v>94.057863136761299</v>
      </c>
      <c r="J9" s="65">
        <v>38.887462601801055</v>
      </c>
      <c r="K9" s="60">
        <f t="shared" ref="K9:K11" si="1">L9+M9</f>
        <v>100.56603961184648</v>
      </c>
      <c r="L9" s="64">
        <v>94.057863136761299</v>
      </c>
      <c r="M9" s="63">
        <v>6.5081764750851816</v>
      </c>
      <c r="N9" s="5"/>
    </row>
    <row r="10" spans="1:14" ht="15" customHeight="1">
      <c r="A10" s="3" t="s">
        <v>211</v>
      </c>
      <c r="B10" s="60">
        <v>1731.5518568297045</v>
      </c>
      <c r="C10" s="62">
        <v>1392.3228737020027</v>
      </c>
      <c r="D10" s="63">
        <v>339.22898312770155</v>
      </c>
      <c r="E10" s="60">
        <f t="shared" si="0"/>
        <v>1464.2011485029375</v>
      </c>
      <c r="F10" s="62">
        <v>1392.3228737020027</v>
      </c>
      <c r="G10" s="63">
        <v>71.878274800934719</v>
      </c>
      <c r="H10" s="60">
        <v>407.04038950363696</v>
      </c>
      <c r="I10" s="64">
        <v>325.95555289294651</v>
      </c>
      <c r="J10" s="65">
        <v>81.084836610690402</v>
      </c>
      <c r="K10" s="60">
        <f t="shared" si="1"/>
        <v>343.2864989891084</v>
      </c>
      <c r="L10" s="64">
        <v>325.95555289294651</v>
      </c>
      <c r="M10" s="63">
        <v>17.330946096161881</v>
      </c>
      <c r="N10" s="5"/>
    </row>
    <row r="11" spans="1:14" ht="15" customHeight="1">
      <c r="A11" s="3" t="s">
        <v>210</v>
      </c>
      <c r="B11" s="60">
        <v>317.30198601566485</v>
      </c>
      <c r="C11" s="62">
        <v>233.64975695171805</v>
      </c>
      <c r="D11" s="63">
        <v>83.652229063946677</v>
      </c>
      <c r="E11" s="60">
        <f t="shared" si="0"/>
        <v>258.80011026366867</v>
      </c>
      <c r="F11" s="62">
        <v>233.64975695171805</v>
      </c>
      <c r="G11" s="63">
        <v>25.150353311950614</v>
      </c>
      <c r="H11" s="60">
        <v>110.65182484649922</v>
      </c>
      <c r="I11" s="64">
        <v>81.356196489936409</v>
      </c>
      <c r="J11" s="65">
        <v>29.295628356562887</v>
      </c>
      <c r="K11" s="60">
        <f t="shared" si="1"/>
        <v>90.535008459578364</v>
      </c>
      <c r="L11" s="64">
        <v>81.356196489936409</v>
      </c>
      <c r="M11" s="63">
        <v>9.1788119696419574</v>
      </c>
      <c r="N11" s="5"/>
    </row>
    <row r="12" spans="1:14" ht="15" customHeight="1">
      <c r="A12" s="3"/>
      <c r="B12" s="60"/>
      <c r="C12" s="62"/>
      <c r="D12" s="63"/>
      <c r="E12" s="60"/>
      <c r="F12" s="62"/>
      <c r="G12" s="63"/>
      <c r="H12" s="60"/>
      <c r="I12" s="62"/>
      <c r="J12" s="63"/>
      <c r="K12" s="60"/>
      <c r="L12" s="62"/>
      <c r="M12" s="63"/>
      <c r="N12" s="5"/>
    </row>
    <row r="13" spans="1:14" ht="15" customHeight="1">
      <c r="A13" s="40" t="s">
        <v>176</v>
      </c>
      <c r="B13" s="60"/>
      <c r="C13" s="62"/>
      <c r="D13" s="63"/>
      <c r="E13" s="60"/>
      <c r="F13" s="62"/>
      <c r="G13" s="63"/>
      <c r="H13" s="60"/>
      <c r="I13" s="62"/>
      <c r="J13" s="63"/>
      <c r="K13" s="60"/>
      <c r="L13" s="62"/>
      <c r="M13" s="63"/>
      <c r="N13" s="5"/>
    </row>
    <row r="14" spans="1:14" ht="15" customHeight="1">
      <c r="A14" s="40" t="s">
        <v>0</v>
      </c>
      <c r="B14" s="137">
        <v>1143.8836543949835</v>
      </c>
      <c r="C14" s="138">
        <v>850.19662559945402</v>
      </c>
      <c r="D14" s="139">
        <v>293.68702879552956</v>
      </c>
      <c r="E14" s="137">
        <f>F14+G14</f>
        <v>906.70274538349452</v>
      </c>
      <c r="F14" s="138">
        <v>850.19662559945402</v>
      </c>
      <c r="G14" s="139">
        <v>56.50611978404045</v>
      </c>
      <c r="H14" s="137">
        <v>235.49363985744557</v>
      </c>
      <c r="I14" s="140">
        <v>172.33912467061251</v>
      </c>
      <c r="J14" s="141">
        <v>63.154515186833066</v>
      </c>
      <c r="K14" s="137">
        <f>L14+M14</f>
        <v>184.5890681622827</v>
      </c>
      <c r="L14" s="140">
        <v>172.33912467061251</v>
      </c>
      <c r="M14" s="139">
        <v>12.249943491670193</v>
      </c>
      <c r="N14" s="5"/>
    </row>
    <row r="15" spans="1:14" ht="15" customHeight="1">
      <c r="A15" s="43" t="s">
        <v>219</v>
      </c>
      <c r="B15" s="176">
        <v>1043.6322036161705</v>
      </c>
      <c r="C15" s="190">
        <v>771.84664069897588</v>
      </c>
      <c r="D15" s="191">
        <v>271.78556291719462</v>
      </c>
      <c r="E15" s="176">
        <f t="shared" ref="E15:E31" si="2">F15+G15</f>
        <v>823.97601991443059</v>
      </c>
      <c r="F15" s="190">
        <v>771.84664069897588</v>
      </c>
      <c r="G15" s="191">
        <v>52.129379215454698</v>
      </c>
      <c r="H15" s="176">
        <v>206.58562188720612</v>
      </c>
      <c r="I15" s="192">
        <v>149.53501107904682</v>
      </c>
      <c r="J15" s="193">
        <v>57.050610808159313</v>
      </c>
      <c r="K15" s="176">
        <f t="shared" ref="K15:K31" si="3">L15+M15</f>
        <v>160.51123477301513</v>
      </c>
      <c r="L15" s="192">
        <v>149.53501107904682</v>
      </c>
      <c r="M15" s="191">
        <v>10.976223693968302</v>
      </c>
      <c r="N15" s="5"/>
    </row>
    <row r="16" spans="1:14" ht="15" customHeight="1">
      <c r="A16" s="43" t="s">
        <v>161</v>
      </c>
      <c r="B16" s="176">
        <v>352.11150382288474</v>
      </c>
      <c r="C16" s="190">
        <v>224.51554477610227</v>
      </c>
      <c r="D16" s="191">
        <v>127.59595904678247</v>
      </c>
      <c r="E16" s="176">
        <f t="shared" si="2"/>
        <v>245.18904711127345</v>
      </c>
      <c r="F16" s="190">
        <v>224.51554477610227</v>
      </c>
      <c r="G16" s="191">
        <v>20.673502335171186</v>
      </c>
      <c r="H16" s="176">
        <v>78.586200773678982</v>
      </c>
      <c r="I16" s="192">
        <v>49.913372929278609</v>
      </c>
      <c r="J16" s="193">
        <v>28.672827844400381</v>
      </c>
      <c r="K16" s="176">
        <f t="shared" si="3"/>
        <v>54.641356878833193</v>
      </c>
      <c r="L16" s="192">
        <v>49.913372929278609</v>
      </c>
      <c r="M16" s="191">
        <v>4.7279839495545835</v>
      </c>
      <c r="N16" s="5"/>
    </row>
    <row r="17" spans="1:14" ht="15" customHeight="1">
      <c r="A17" s="43" t="s">
        <v>162</v>
      </c>
      <c r="B17" s="176">
        <v>218.75901429196401</v>
      </c>
      <c r="C17" s="190">
        <v>159.93472874609432</v>
      </c>
      <c r="D17" s="191">
        <v>58.824285545869643</v>
      </c>
      <c r="E17" s="176">
        <f t="shared" si="2"/>
        <v>173.84127560254001</v>
      </c>
      <c r="F17" s="190">
        <v>159.93472874609432</v>
      </c>
      <c r="G17" s="191">
        <v>13.906546856445694</v>
      </c>
      <c r="H17" s="176">
        <v>41.814203769380619</v>
      </c>
      <c r="I17" s="192">
        <v>30.226884330235798</v>
      </c>
      <c r="J17" s="193">
        <v>11.587319439144817</v>
      </c>
      <c r="K17" s="176">
        <f t="shared" si="3"/>
        <v>33.007340303788673</v>
      </c>
      <c r="L17" s="192">
        <v>30.226884330235798</v>
      </c>
      <c r="M17" s="191">
        <v>2.7804559735528787</v>
      </c>
      <c r="N17" s="5"/>
    </row>
    <row r="18" spans="1:14" ht="15" customHeight="1">
      <c r="A18" s="43" t="s">
        <v>163</v>
      </c>
      <c r="B18" s="176">
        <v>16.999715523475903</v>
      </c>
      <c r="C18" s="190">
        <v>7.8058544861277923</v>
      </c>
      <c r="D18" s="191">
        <v>9.1938610373481087</v>
      </c>
      <c r="E18" s="176">
        <f t="shared" si="2"/>
        <v>10.53186350262725</v>
      </c>
      <c r="F18" s="190">
        <v>7.8058544861277923</v>
      </c>
      <c r="G18" s="191">
        <v>2.7260090164994581</v>
      </c>
      <c r="H18" s="176">
        <v>4.6547974145280406</v>
      </c>
      <c r="I18" s="192">
        <v>2.1347423939098302</v>
      </c>
      <c r="J18" s="193">
        <v>2.5200550206182113</v>
      </c>
      <c r="K18" s="176">
        <f t="shared" si="3"/>
        <v>2.8734742046652788</v>
      </c>
      <c r="L18" s="192">
        <v>2.1347423939098302</v>
      </c>
      <c r="M18" s="191">
        <v>0.73873181075544847</v>
      </c>
      <c r="N18" s="5"/>
    </row>
    <row r="19" spans="1:14" ht="15" customHeight="1">
      <c r="A19" s="43" t="s">
        <v>164</v>
      </c>
      <c r="B19" s="176">
        <v>455.76196997784587</v>
      </c>
      <c r="C19" s="190">
        <v>379.59051269065145</v>
      </c>
      <c r="D19" s="191">
        <v>76.171457287194386</v>
      </c>
      <c r="E19" s="176">
        <f t="shared" si="2"/>
        <v>394.41383369798979</v>
      </c>
      <c r="F19" s="190">
        <v>379.59051269065145</v>
      </c>
      <c r="G19" s="191">
        <v>14.82332100733835</v>
      </c>
      <c r="H19" s="176">
        <v>81.530419929618475</v>
      </c>
      <c r="I19" s="192">
        <v>67.260011425622594</v>
      </c>
      <c r="J19" s="193">
        <v>14.270408503995901</v>
      </c>
      <c r="K19" s="176">
        <f t="shared" si="3"/>
        <v>69.989063385727988</v>
      </c>
      <c r="L19" s="192">
        <v>67.260011425622594</v>
      </c>
      <c r="M19" s="191">
        <v>2.7290519601053904</v>
      </c>
      <c r="N19" s="5"/>
    </row>
    <row r="20" spans="1:14" ht="15" customHeight="1">
      <c r="A20" s="43" t="s">
        <v>165</v>
      </c>
      <c r="B20" s="176">
        <v>100.25145077881304</v>
      </c>
      <c r="C20" s="190">
        <v>78.34998490047812</v>
      </c>
      <c r="D20" s="191">
        <v>21.901465878334939</v>
      </c>
      <c r="E20" s="176">
        <f t="shared" si="2"/>
        <v>82.726725469063865</v>
      </c>
      <c r="F20" s="190">
        <v>78.34998490047812</v>
      </c>
      <c r="G20" s="191">
        <v>4.3767405685857481</v>
      </c>
      <c r="H20" s="176">
        <v>28.908017970239452</v>
      </c>
      <c r="I20" s="192">
        <v>22.804113591565699</v>
      </c>
      <c r="J20" s="193">
        <v>6.1039043786737501</v>
      </c>
      <c r="K20" s="176">
        <f t="shared" si="3"/>
        <v>24.077833389267589</v>
      </c>
      <c r="L20" s="192">
        <v>22.804113591565699</v>
      </c>
      <c r="M20" s="191">
        <v>1.2737197977018895</v>
      </c>
      <c r="N20" s="5"/>
    </row>
    <row r="21" spans="1:14" ht="15" customHeight="1">
      <c r="A21" s="40" t="s">
        <v>220</v>
      </c>
      <c r="B21" s="137">
        <v>1454.7567994458807</v>
      </c>
      <c r="C21" s="138">
        <v>1190.1384280010977</v>
      </c>
      <c r="D21" s="139">
        <v>264.61837144478272</v>
      </c>
      <c r="E21" s="137">
        <f t="shared" si="2"/>
        <v>1245.8036700317114</v>
      </c>
      <c r="F21" s="138">
        <v>1190.1384280010977</v>
      </c>
      <c r="G21" s="139">
        <v>55.665242030613591</v>
      </c>
      <c r="H21" s="137">
        <v>381.92645338381413</v>
      </c>
      <c r="I21" s="140">
        <v>313.49933735865034</v>
      </c>
      <c r="J21" s="141">
        <v>68.427116025163727</v>
      </c>
      <c r="K21" s="137">
        <f t="shared" si="3"/>
        <v>328.28495923986026</v>
      </c>
      <c r="L21" s="140">
        <v>313.49933735865034</v>
      </c>
      <c r="M21" s="139">
        <v>14.785621881209899</v>
      </c>
      <c r="N21" s="5"/>
    </row>
    <row r="22" spans="1:14" ht="15" customHeight="1">
      <c r="A22" s="43" t="s">
        <v>166</v>
      </c>
      <c r="B22" s="176">
        <v>96.143808285173293</v>
      </c>
      <c r="C22" s="190">
        <v>87.613713824110832</v>
      </c>
      <c r="D22" s="191">
        <v>8.5300944610624363</v>
      </c>
      <c r="E22" s="176">
        <f t="shared" si="2"/>
        <v>90.15972614857651</v>
      </c>
      <c r="F22" s="190">
        <v>87.613713824110832</v>
      </c>
      <c r="G22" s="191">
        <v>2.5460123244656732</v>
      </c>
      <c r="H22" s="176">
        <v>40.657387705380252</v>
      </c>
      <c r="I22" s="192">
        <v>37.117092498721718</v>
      </c>
      <c r="J22" s="193">
        <v>3.5402952066585387</v>
      </c>
      <c r="K22" s="176">
        <f t="shared" si="3"/>
        <v>38.175573550135724</v>
      </c>
      <c r="L22" s="192">
        <v>37.117092498721718</v>
      </c>
      <c r="M22" s="191">
        <v>1.0584810514140028</v>
      </c>
      <c r="N22" s="5"/>
    </row>
    <row r="23" spans="1:14" ht="15" customHeight="1">
      <c r="A23" s="43" t="s">
        <v>167</v>
      </c>
      <c r="B23" s="176">
        <v>25.348332957871577</v>
      </c>
      <c r="C23" s="190">
        <v>23.889233616947021</v>
      </c>
      <c r="D23" s="191">
        <v>1.4590993409245583</v>
      </c>
      <c r="E23" s="176">
        <f t="shared" si="2"/>
        <v>24.110135113469699</v>
      </c>
      <c r="F23" s="190">
        <v>23.889233616947021</v>
      </c>
      <c r="G23" s="191">
        <v>0.22090149652267815</v>
      </c>
      <c r="H23" s="176">
        <v>8.4359491094169456</v>
      </c>
      <c r="I23" s="192">
        <v>7.9398233250989891</v>
      </c>
      <c r="J23" s="193">
        <v>0.4961257843179569</v>
      </c>
      <c r="K23" s="176">
        <f t="shared" si="3"/>
        <v>8.0164679552566369</v>
      </c>
      <c r="L23" s="192">
        <v>7.9398233250989891</v>
      </c>
      <c r="M23" s="191">
        <v>7.6644630157648469E-2</v>
      </c>
      <c r="N23" s="5"/>
    </row>
    <row r="24" spans="1:14" ht="15" customHeight="1">
      <c r="A24" s="43" t="s">
        <v>177</v>
      </c>
      <c r="B24" s="176">
        <v>1099.8537258661877</v>
      </c>
      <c r="C24" s="190">
        <v>900.89771059533484</v>
      </c>
      <c r="D24" s="191">
        <v>198.95601527085245</v>
      </c>
      <c r="E24" s="176">
        <f t="shared" si="2"/>
        <v>940.72161741219566</v>
      </c>
      <c r="F24" s="190">
        <v>900.89771059533484</v>
      </c>
      <c r="G24" s="191">
        <v>39.823906816860799</v>
      </c>
      <c r="H24" s="176">
        <v>258.82904754203156</v>
      </c>
      <c r="I24" s="192">
        <v>212.06113063476764</v>
      </c>
      <c r="J24" s="193">
        <v>46.767916907263938</v>
      </c>
      <c r="K24" s="176">
        <f t="shared" si="3"/>
        <v>221.48745351059421</v>
      </c>
      <c r="L24" s="192">
        <v>212.06113063476764</v>
      </c>
      <c r="M24" s="191">
        <v>9.4263228758265765</v>
      </c>
      <c r="N24" s="5"/>
    </row>
    <row r="25" spans="1:14" ht="15" customHeight="1">
      <c r="A25" s="43" t="s">
        <v>168</v>
      </c>
      <c r="B25" s="176">
        <v>157.67913841374408</v>
      </c>
      <c r="C25" s="190">
        <v>123.47891383010599</v>
      </c>
      <c r="D25" s="191">
        <v>34.200224583638132</v>
      </c>
      <c r="E25" s="176">
        <f t="shared" si="2"/>
        <v>131.92584383511539</v>
      </c>
      <c r="F25" s="190">
        <v>123.47891383010599</v>
      </c>
      <c r="G25" s="191">
        <v>8.4469300050093867</v>
      </c>
      <c r="H25" s="176">
        <v>48.768155648680974</v>
      </c>
      <c r="I25" s="192">
        <v>38.21692082857836</v>
      </c>
      <c r="J25" s="193">
        <v>10.551234820102597</v>
      </c>
      <c r="K25" s="176">
        <f t="shared" si="3"/>
        <v>40.872930496157821</v>
      </c>
      <c r="L25" s="192">
        <v>38.21692082857836</v>
      </c>
      <c r="M25" s="191">
        <v>2.6560096675794589</v>
      </c>
      <c r="N25" s="5"/>
    </row>
    <row r="26" spans="1:14" ht="15" customHeight="1">
      <c r="A26" s="145" t="s">
        <v>278</v>
      </c>
      <c r="B26" s="176">
        <v>6.1430223548306486</v>
      </c>
      <c r="C26" s="190">
        <v>4.4471184146063587</v>
      </c>
      <c r="D26" s="191">
        <v>1.6959039402242906</v>
      </c>
      <c r="E26" s="176">
        <f t="shared" si="2"/>
        <v>4.6763350383960125</v>
      </c>
      <c r="F26" s="190">
        <v>4.4471184146063587</v>
      </c>
      <c r="G26" s="191">
        <v>0.22921662378965349</v>
      </c>
      <c r="H26" s="176">
        <v>1.5088032485716261</v>
      </c>
      <c r="I26" s="192">
        <v>1.0890122035883767</v>
      </c>
      <c r="J26" s="193">
        <v>0.41979104498324959</v>
      </c>
      <c r="K26" s="176">
        <f t="shared" si="3"/>
        <v>1.1462822567408126</v>
      </c>
      <c r="L26" s="192">
        <v>1.0890122035883767</v>
      </c>
      <c r="M26" s="191">
        <v>5.7270053152435864E-2</v>
      </c>
      <c r="N26" s="5"/>
    </row>
    <row r="27" spans="1:14" ht="15" customHeight="1">
      <c r="A27" s="43" t="s">
        <v>169</v>
      </c>
      <c r="B27" s="176">
        <v>69.588771568073213</v>
      </c>
      <c r="C27" s="190">
        <v>49.811737719992337</v>
      </c>
      <c r="D27" s="191">
        <v>19.777033848080869</v>
      </c>
      <c r="E27" s="176">
        <f t="shared" si="2"/>
        <v>54.210012483957733</v>
      </c>
      <c r="F27" s="190">
        <v>49.811737719992337</v>
      </c>
      <c r="G27" s="191">
        <v>4.3982747639653956</v>
      </c>
      <c r="H27" s="176">
        <v>23.727110129732754</v>
      </c>
      <c r="I27" s="192">
        <v>17.075357867895303</v>
      </c>
      <c r="J27" s="193">
        <v>6.6517522618374558</v>
      </c>
      <c r="K27" s="176">
        <f t="shared" si="3"/>
        <v>18.586251470975078</v>
      </c>
      <c r="L27" s="192">
        <v>17.075357867895303</v>
      </c>
      <c r="M27" s="191">
        <v>1.5108936030797775</v>
      </c>
      <c r="N27" s="5"/>
    </row>
    <row r="28" spans="1:14" ht="15" customHeight="1">
      <c r="A28" s="40" t="s">
        <v>2</v>
      </c>
      <c r="B28" s="137">
        <v>99.837608376425635</v>
      </c>
      <c r="C28" s="138">
        <v>48.223926101967564</v>
      </c>
      <c r="D28" s="139">
        <v>51.613682274458071</v>
      </c>
      <c r="E28" s="137">
        <f t="shared" si="2"/>
        <v>64.58032720071553</v>
      </c>
      <c r="F28" s="138">
        <v>48.223926101967564</v>
      </c>
      <c r="G28" s="139">
        <v>16.356401098747963</v>
      </c>
      <c r="H28" s="137">
        <v>37.99874284033811</v>
      </c>
      <c r="I28" s="140">
        <v>18.171334756916174</v>
      </c>
      <c r="J28" s="141">
        <v>19.827408083421936</v>
      </c>
      <c r="K28" s="137">
        <f t="shared" si="3"/>
        <v>24.660692625449059</v>
      </c>
      <c r="L28" s="140">
        <v>18.171334756916174</v>
      </c>
      <c r="M28" s="139">
        <v>6.489357868532883</v>
      </c>
      <c r="N28" s="5"/>
    </row>
    <row r="29" spans="1:14" ht="15" customHeight="1">
      <c r="A29" s="43" t="s">
        <v>170</v>
      </c>
      <c r="B29" s="176">
        <v>12.833001442636437</v>
      </c>
      <c r="C29" s="190">
        <v>6.1767056150164885</v>
      </c>
      <c r="D29" s="191">
        <v>6.6562958276199486</v>
      </c>
      <c r="E29" s="176">
        <f t="shared" si="2"/>
        <v>7.6975304951413825</v>
      </c>
      <c r="F29" s="190">
        <v>6.1767056150164885</v>
      </c>
      <c r="G29" s="191">
        <v>1.5208248801248936</v>
      </c>
      <c r="H29" s="176">
        <v>3.6098615160610241</v>
      </c>
      <c r="I29" s="192">
        <v>1.7234277915566116</v>
      </c>
      <c r="J29" s="193">
        <v>1.8864337245044118</v>
      </c>
      <c r="K29" s="176">
        <f t="shared" si="3"/>
        <v>2.1831353513944558</v>
      </c>
      <c r="L29" s="192">
        <v>1.7234277915566116</v>
      </c>
      <c r="M29" s="191">
        <v>0.45970755983784428</v>
      </c>
    </row>
    <row r="30" spans="1:14" ht="15" customHeight="1">
      <c r="A30" s="43" t="s">
        <v>171</v>
      </c>
      <c r="B30" s="176">
        <v>27.288105492416687</v>
      </c>
      <c r="C30" s="190">
        <v>15.072978749190641</v>
      </c>
      <c r="D30" s="191">
        <v>12.215126743226037</v>
      </c>
      <c r="E30" s="176">
        <f t="shared" si="2"/>
        <v>17.544480197903525</v>
      </c>
      <c r="F30" s="190">
        <v>15.072978749190641</v>
      </c>
      <c r="G30" s="191">
        <v>2.4715014487128837</v>
      </c>
      <c r="H30" s="176">
        <v>10.382329276133905</v>
      </c>
      <c r="I30" s="192">
        <v>5.677501962174758</v>
      </c>
      <c r="J30" s="193">
        <v>4.7048273139591474</v>
      </c>
      <c r="K30" s="176">
        <f t="shared" si="3"/>
        <v>6.6340249902804249</v>
      </c>
      <c r="L30" s="192">
        <v>5.677501962174758</v>
      </c>
      <c r="M30" s="191">
        <v>0.95652302810566692</v>
      </c>
    </row>
    <row r="31" spans="1:14" ht="15" customHeight="1">
      <c r="A31" s="52" t="s">
        <v>172</v>
      </c>
      <c r="B31" s="182">
        <v>59.716501441372515</v>
      </c>
      <c r="C31" s="194">
        <v>26.97424173776043</v>
      </c>
      <c r="D31" s="195">
        <v>32.742259703612085</v>
      </c>
      <c r="E31" s="182">
        <f t="shared" si="2"/>
        <v>39.338316507670612</v>
      </c>
      <c r="F31" s="194">
        <v>26.97424173776043</v>
      </c>
      <c r="G31" s="195">
        <v>12.364074769910184</v>
      </c>
      <c r="H31" s="182">
        <v>24.006552048143185</v>
      </c>
      <c r="I31" s="196">
        <v>10.770405003184806</v>
      </c>
      <c r="J31" s="197">
        <v>13.236147044958374</v>
      </c>
      <c r="K31" s="182">
        <f t="shared" si="3"/>
        <v>15.843532283774177</v>
      </c>
      <c r="L31" s="196">
        <v>10.770405003184806</v>
      </c>
      <c r="M31" s="195">
        <v>5.0731272805893726</v>
      </c>
    </row>
    <row r="32" spans="1:14" ht="15" customHeight="1">
      <c r="A32" s="14"/>
      <c r="B32" s="62"/>
      <c r="C32" s="62"/>
      <c r="D32" s="62"/>
      <c r="E32" s="62"/>
      <c r="F32" s="62"/>
      <c r="G32" s="62"/>
      <c r="H32" s="62"/>
      <c r="I32" s="64"/>
      <c r="J32" s="64"/>
      <c r="K32" s="62"/>
      <c r="L32" s="64"/>
      <c r="M32" s="62"/>
    </row>
    <row r="33" spans="1:13" ht="84" customHeight="1">
      <c r="A33" s="280" t="s">
        <v>283</v>
      </c>
      <c r="B33" s="280"/>
      <c r="C33" s="280"/>
      <c r="D33" s="280"/>
      <c r="E33" s="280"/>
      <c r="F33" s="280"/>
      <c r="G33" s="280"/>
      <c r="H33" s="280"/>
      <c r="I33" s="280"/>
      <c r="J33" s="280"/>
      <c r="K33" s="280"/>
      <c r="L33" s="280"/>
      <c r="M33" s="280"/>
    </row>
    <row r="34" spans="1:13" ht="13.9" customHeight="1">
      <c r="A34" s="259" t="s">
        <v>6</v>
      </c>
      <c r="B34" s="259"/>
      <c r="C34" s="259"/>
      <c r="D34" s="259"/>
      <c r="E34" s="259"/>
      <c r="F34" s="259"/>
      <c r="G34" s="259"/>
      <c r="H34" s="259"/>
      <c r="I34" s="259"/>
      <c r="J34" s="259"/>
      <c r="K34" s="259"/>
      <c r="L34" s="259"/>
      <c r="M34" s="259"/>
    </row>
    <row r="35" spans="1:13">
      <c r="A35" s="5"/>
      <c r="B35" s="5"/>
      <c r="C35" s="5"/>
      <c r="D35" s="5"/>
      <c r="E35" s="5"/>
      <c r="F35" s="5"/>
      <c r="G35" s="5"/>
      <c r="H35" s="5"/>
      <c r="I35" s="5"/>
      <c r="J35" s="5"/>
      <c r="K35" s="5"/>
      <c r="L35" s="5"/>
      <c r="M35" s="5"/>
    </row>
    <row r="36" spans="1:13">
      <c r="A36" s="15"/>
      <c r="B36" s="5"/>
      <c r="C36" s="5"/>
      <c r="D36" s="5"/>
      <c r="E36" s="5"/>
      <c r="F36" s="5"/>
      <c r="G36" s="5"/>
      <c r="H36" s="5"/>
      <c r="I36" s="5"/>
      <c r="J36" s="5"/>
      <c r="K36" s="5"/>
      <c r="L36" s="5"/>
      <c r="M36" s="5"/>
    </row>
  </sheetData>
  <mergeCells count="9">
    <mergeCell ref="A34:M34"/>
    <mergeCell ref="A1:M1"/>
    <mergeCell ref="A2:A4"/>
    <mergeCell ref="B2:M2"/>
    <mergeCell ref="B3:D3"/>
    <mergeCell ref="E3:G3"/>
    <mergeCell ref="H3:J3"/>
    <mergeCell ref="K3:M3"/>
    <mergeCell ref="A33:M33"/>
  </mergeCells>
  <pageMargins left="0.7" right="0.7" top="0.75" bottom="0.75" header="0.3" footer="0.3"/>
  <pageSetup paperSize="121" scale="67" orientation="landscape" r:id="rId1"/>
  <headerFooter>
    <oddFooter>&amp;CGuttmacher Institute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workbookViewId="0">
      <pane xSplit="1" ySplit="4" topLeftCell="B5" activePane="bottomRight" state="frozen"/>
      <selection pane="topRight" activeCell="B1" sqref="B1"/>
      <selection pane="bottomLeft" activeCell="A5" sqref="A5"/>
      <selection pane="bottomRight" sqref="A1:P1"/>
    </sheetView>
  </sheetViews>
  <sheetFormatPr defaultColWidth="8.7109375" defaultRowHeight="15"/>
  <cols>
    <col min="1" max="1" width="43.28515625" style="4" customWidth="1"/>
    <col min="2" max="16" width="10.42578125" style="4" customWidth="1"/>
    <col min="17" max="16384" width="8.7109375" style="4"/>
  </cols>
  <sheetData>
    <row r="1" spans="1:16" ht="28.15" customHeight="1">
      <c r="A1" s="293" t="s">
        <v>255</v>
      </c>
      <c r="B1" s="293"/>
      <c r="C1" s="293"/>
      <c r="D1" s="293"/>
      <c r="E1" s="293"/>
      <c r="F1" s="293"/>
      <c r="G1" s="293"/>
      <c r="H1" s="293"/>
      <c r="I1" s="293"/>
      <c r="J1" s="293"/>
      <c r="K1" s="293"/>
      <c r="L1" s="293"/>
      <c r="M1" s="293"/>
      <c r="N1" s="293"/>
      <c r="O1" s="293"/>
      <c r="P1" s="293"/>
    </row>
    <row r="2" spans="1:16" ht="18.75" customHeight="1">
      <c r="A2" s="267" t="s">
        <v>221</v>
      </c>
      <c r="B2" s="294" t="s">
        <v>270</v>
      </c>
      <c r="C2" s="284"/>
      <c r="D2" s="284"/>
      <c r="E2" s="284"/>
      <c r="F2" s="284"/>
      <c r="G2" s="284"/>
      <c r="H2" s="284"/>
      <c r="I2" s="284"/>
      <c r="J2" s="284"/>
      <c r="K2" s="284"/>
      <c r="L2" s="284"/>
      <c r="M2" s="284"/>
      <c r="N2" s="284"/>
      <c r="O2" s="284"/>
      <c r="P2" s="286"/>
    </row>
    <row r="3" spans="1:16" ht="30.75" customHeight="1">
      <c r="A3" s="267"/>
      <c r="B3" s="295" t="s">
        <v>234</v>
      </c>
      <c r="C3" s="296"/>
      <c r="D3" s="296"/>
      <c r="E3" s="296"/>
      <c r="F3" s="297"/>
      <c r="G3" s="295" t="s">
        <v>217</v>
      </c>
      <c r="H3" s="296"/>
      <c r="I3" s="296"/>
      <c r="J3" s="296"/>
      <c r="K3" s="297"/>
      <c r="L3" s="295" t="s">
        <v>214</v>
      </c>
      <c r="M3" s="296"/>
      <c r="N3" s="296"/>
      <c r="O3" s="296"/>
      <c r="P3" s="297"/>
    </row>
    <row r="4" spans="1:16" ht="43.5" customHeight="1">
      <c r="A4" s="268"/>
      <c r="B4" s="115" t="s">
        <v>227</v>
      </c>
      <c r="C4" s="116" t="s">
        <v>229</v>
      </c>
      <c r="D4" s="116" t="s">
        <v>228</v>
      </c>
      <c r="E4" s="116" t="s">
        <v>231</v>
      </c>
      <c r="F4" s="116" t="s">
        <v>230</v>
      </c>
      <c r="G4" s="115" t="s">
        <v>227</v>
      </c>
      <c r="H4" s="116" t="s">
        <v>229</v>
      </c>
      <c r="I4" s="116" t="s">
        <v>228</v>
      </c>
      <c r="J4" s="116" t="s">
        <v>231</v>
      </c>
      <c r="K4" s="116" t="s">
        <v>230</v>
      </c>
      <c r="L4" s="115" t="s">
        <v>227</v>
      </c>
      <c r="M4" s="116" t="s">
        <v>229</v>
      </c>
      <c r="N4" s="116" t="s">
        <v>228</v>
      </c>
      <c r="O4" s="116" t="s">
        <v>231</v>
      </c>
      <c r="P4" s="117" t="s">
        <v>230</v>
      </c>
    </row>
    <row r="5" spans="1:16" ht="15" customHeight="1">
      <c r="A5" s="40" t="s">
        <v>175</v>
      </c>
      <c r="B5" s="67">
        <v>396845.96038772207</v>
      </c>
      <c r="C5" s="68">
        <v>103570.45281105587</v>
      </c>
      <c r="D5" s="68">
        <v>247783.10637677734</v>
      </c>
      <c r="E5" s="68">
        <v>42072.704231438292</v>
      </c>
      <c r="F5" s="68">
        <v>3419.6969684506116</v>
      </c>
      <c r="G5" s="67">
        <v>88953.708043694234</v>
      </c>
      <c r="H5" s="68">
        <v>29816.940842658834</v>
      </c>
      <c r="I5" s="68">
        <v>48339.435484094203</v>
      </c>
      <c r="J5" s="68">
        <v>9753.9605446743153</v>
      </c>
      <c r="K5" s="68">
        <v>1043.3711722668718</v>
      </c>
      <c r="L5" s="67">
        <v>22101.596728032237</v>
      </c>
      <c r="M5" s="68">
        <v>7013.7978488301524</v>
      </c>
      <c r="N5" s="68">
        <v>12440.944826760049</v>
      </c>
      <c r="O5" s="68">
        <v>2422.2883755972798</v>
      </c>
      <c r="P5" s="69">
        <v>224.5656768447557</v>
      </c>
    </row>
    <row r="6" spans="1:16" ht="15" customHeight="1">
      <c r="A6" s="51"/>
      <c r="B6" s="66"/>
      <c r="C6" s="70"/>
      <c r="D6" s="70"/>
      <c r="E6" s="70"/>
      <c r="F6" s="70"/>
      <c r="G6" s="66"/>
      <c r="H6" s="70"/>
      <c r="I6" s="70"/>
      <c r="J6" s="70"/>
      <c r="K6" s="70"/>
      <c r="L6" s="66"/>
      <c r="M6" s="70"/>
      <c r="N6" s="70"/>
      <c r="O6" s="70"/>
      <c r="P6" s="71"/>
    </row>
    <row r="7" spans="1:16" ht="15" customHeight="1">
      <c r="A7" s="41" t="s">
        <v>222</v>
      </c>
      <c r="B7" s="66"/>
      <c r="C7" s="70"/>
      <c r="D7" s="70"/>
      <c r="E7" s="70"/>
      <c r="F7" s="70"/>
      <c r="G7" s="66"/>
      <c r="H7" s="70"/>
      <c r="I7" s="70"/>
      <c r="J7" s="70"/>
      <c r="K7" s="70"/>
      <c r="L7" s="66"/>
      <c r="M7" s="70"/>
      <c r="N7" s="70"/>
      <c r="O7" s="70"/>
      <c r="P7" s="71"/>
    </row>
    <row r="8" spans="1:16" ht="15" customHeight="1">
      <c r="A8" s="53" t="s">
        <v>235</v>
      </c>
      <c r="B8" s="66">
        <v>387902.543512256</v>
      </c>
      <c r="C8" s="70">
        <v>100694.41251676581</v>
      </c>
      <c r="D8" s="70">
        <v>242790.22590194276</v>
      </c>
      <c r="E8" s="70">
        <v>41030.841710793902</v>
      </c>
      <c r="F8" s="70">
        <v>3387.0633827535466</v>
      </c>
      <c r="G8" s="66">
        <v>86486.048593010288</v>
      </c>
      <c r="H8" s="70">
        <v>28909.840615889221</v>
      </c>
      <c r="I8" s="70">
        <v>47085.672594493852</v>
      </c>
      <c r="J8" s="70">
        <v>9457.3674606621462</v>
      </c>
      <c r="K8" s="70">
        <v>1033.1679219650862</v>
      </c>
      <c r="L8" s="66">
        <v>21469.143576005536</v>
      </c>
      <c r="M8" s="70">
        <v>6791.3157215460369</v>
      </c>
      <c r="N8" s="70">
        <v>12108.695191045721</v>
      </c>
      <c r="O8" s="70">
        <v>2346.9491034695011</v>
      </c>
      <c r="P8" s="71">
        <v>222.18355994427804</v>
      </c>
    </row>
    <row r="9" spans="1:16" ht="15" customHeight="1">
      <c r="A9" s="42" t="s">
        <v>212</v>
      </c>
      <c r="B9" s="66">
        <v>27449.837649056888</v>
      </c>
      <c r="C9" s="70">
        <v>14207.040109467907</v>
      </c>
      <c r="D9" s="70">
        <v>9455.8086524503688</v>
      </c>
      <c r="E9" s="70">
        <v>3310.2543875024994</v>
      </c>
      <c r="F9" s="70">
        <v>476.73449963611972</v>
      </c>
      <c r="G9" s="66">
        <v>13204.088306443859</v>
      </c>
      <c r="H9" s="70">
        <v>7010.7927516067457</v>
      </c>
      <c r="I9" s="70">
        <v>4355.5790950143301</v>
      </c>
      <c r="J9" s="70">
        <v>1593.2979751627506</v>
      </c>
      <c r="K9" s="70">
        <v>244.41848466003194</v>
      </c>
      <c r="L9" s="66">
        <v>2248.1899282127733</v>
      </c>
      <c r="M9" s="70">
        <v>1172.8810420913067</v>
      </c>
      <c r="N9" s="70">
        <v>764.30243427564176</v>
      </c>
      <c r="O9" s="70">
        <v>270.400744751422</v>
      </c>
      <c r="P9" s="71">
        <v>40.605707094403527</v>
      </c>
    </row>
    <row r="10" spans="1:16" ht="15" customHeight="1">
      <c r="A10" s="3" t="s">
        <v>211</v>
      </c>
      <c r="B10" s="66">
        <v>139973.93883483822</v>
      </c>
      <c r="C10" s="70">
        <v>43102.66116324599</v>
      </c>
      <c r="D10" s="70">
        <v>80227.950399039168</v>
      </c>
      <c r="E10" s="70">
        <v>14682.570345449423</v>
      </c>
      <c r="F10" s="70">
        <v>1960.7569271036875</v>
      </c>
      <c r="G10" s="66">
        <v>41430.497083123875</v>
      </c>
      <c r="H10" s="70">
        <v>13414.5913622015</v>
      </c>
      <c r="I10" s="70">
        <v>23029.988589529166</v>
      </c>
      <c r="J10" s="70">
        <v>4351.278900953258</v>
      </c>
      <c r="K10" s="70">
        <v>634.63823043996081</v>
      </c>
      <c r="L10" s="66">
        <v>9229.1893932891708</v>
      </c>
      <c r="M10" s="70">
        <v>2946.9174487071023</v>
      </c>
      <c r="N10" s="70">
        <v>5175.3531407642249</v>
      </c>
      <c r="O10" s="70">
        <v>971.1051216077434</v>
      </c>
      <c r="P10" s="71">
        <v>135.81368221009984</v>
      </c>
    </row>
    <row r="11" spans="1:16" ht="15" customHeight="1">
      <c r="A11" s="3" t="s">
        <v>210</v>
      </c>
      <c r="B11" s="66">
        <v>220478.76702836086</v>
      </c>
      <c r="C11" s="70">
        <v>43384.711244051912</v>
      </c>
      <c r="D11" s="70">
        <v>153106.46685045323</v>
      </c>
      <c r="E11" s="70">
        <v>23038.016977841984</v>
      </c>
      <c r="F11" s="70">
        <v>949.57195601373928</v>
      </c>
      <c r="G11" s="66">
        <v>31851.463203442559</v>
      </c>
      <c r="H11" s="70">
        <v>8484.456502080975</v>
      </c>
      <c r="I11" s="70">
        <v>19700.104909950358</v>
      </c>
      <c r="J11" s="70">
        <v>3512.7905845461378</v>
      </c>
      <c r="K11" s="70">
        <v>154.11120686509335</v>
      </c>
      <c r="L11" s="66">
        <v>9991.7642545035924</v>
      </c>
      <c r="M11" s="70">
        <v>2671.5172307476278</v>
      </c>
      <c r="N11" s="70">
        <v>6169.0396160058544</v>
      </c>
      <c r="O11" s="70">
        <v>1105.443237110336</v>
      </c>
      <c r="P11" s="71">
        <v>45.764170639774676</v>
      </c>
    </row>
    <row r="12" spans="1:16" ht="15" customHeight="1">
      <c r="A12" s="3"/>
      <c r="B12" s="66"/>
      <c r="C12" s="70"/>
      <c r="D12" s="70"/>
      <c r="E12" s="70"/>
      <c r="F12" s="70"/>
      <c r="G12" s="66"/>
      <c r="H12" s="70"/>
      <c r="I12" s="70"/>
      <c r="J12" s="70"/>
      <c r="K12" s="70"/>
      <c r="L12" s="66"/>
      <c r="M12" s="70"/>
      <c r="N12" s="70"/>
      <c r="O12" s="70"/>
      <c r="P12" s="71"/>
    </row>
    <row r="13" spans="1:16" ht="15" customHeight="1">
      <c r="A13" s="40" t="s">
        <v>176</v>
      </c>
      <c r="B13" s="66"/>
      <c r="C13" s="70"/>
      <c r="D13" s="70"/>
      <c r="E13" s="70"/>
      <c r="F13" s="70"/>
      <c r="G13" s="66"/>
      <c r="H13" s="70"/>
      <c r="I13" s="70"/>
      <c r="J13" s="70"/>
      <c r="K13" s="70"/>
      <c r="L13" s="66"/>
      <c r="M13" s="70"/>
      <c r="N13" s="70"/>
      <c r="O13" s="70"/>
      <c r="P13" s="71"/>
    </row>
    <row r="14" spans="1:16" ht="15" customHeight="1">
      <c r="A14" s="40" t="s">
        <v>0</v>
      </c>
      <c r="B14" s="142">
        <v>53541.738908591142</v>
      </c>
      <c r="C14" s="143">
        <v>25378.253026356757</v>
      </c>
      <c r="D14" s="143">
        <v>20988.941160875482</v>
      </c>
      <c r="E14" s="143">
        <v>6292.9841041785239</v>
      </c>
      <c r="F14" s="143">
        <v>881.56061718037665</v>
      </c>
      <c r="G14" s="142">
        <v>23395.290673196836</v>
      </c>
      <c r="H14" s="143">
        <v>11501.693486496755</v>
      </c>
      <c r="I14" s="143">
        <v>8721.1440812733908</v>
      </c>
      <c r="J14" s="143">
        <v>2744.891765287633</v>
      </c>
      <c r="K14" s="143">
        <v>427.56134013905699</v>
      </c>
      <c r="L14" s="142">
        <v>4721.6816817210602</v>
      </c>
      <c r="M14" s="143">
        <v>2250.063872585255</v>
      </c>
      <c r="N14" s="143">
        <v>1837.8227587443221</v>
      </c>
      <c r="O14" s="143">
        <v>549.81601935534695</v>
      </c>
      <c r="P14" s="144">
        <v>83.979031036136206</v>
      </c>
    </row>
    <row r="15" spans="1:16" ht="15" customHeight="1">
      <c r="A15" s="43" t="s">
        <v>219</v>
      </c>
      <c r="B15" s="66">
        <v>40941.171268942708</v>
      </c>
      <c r="C15" s="70">
        <v>21552.193382075358</v>
      </c>
      <c r="D15" s="70">
        <v>13707.76291859298</v>
      </c>
      <c r="E15" s="70">
        <v>4929.9645556175856</v>
      </c>
      <c r="F15" s="70">
        <v>751.25041265678476</v>
      </c>
      <c r="G15" s="66">
        <v>19679.966267339132</v>
      </c>
      <c r="H15" s="70">
        <v>10300.047970829801</v>
      </c>
      <c r="I15" s="70">
        <v>6654.4624566757939</v>
      </c>
      <c r="J15" s="70">
        <v>2339.9301347663309</v>
      </c>
      <c r="K15" s="70">
        <v>385.52570506720826</v>
      </c>
      <c r="L15" s="66">
        <v>3894.1936358725034</v>
      </c>
      <c r="M15" s="70">
        <v>1995.5441330495632</v>
      </c>
      <c r="N15" s="70">
        <v>1363.2187965572978</v>
      </c>
      <c r="O15" s="70">
        <v>460.71369731435192</v>
      </c>
      <c r="P15" s="71">
        <v>74.717008951290481</v>
      </c>
    </row>
    <row r="16" spans="1:16" ht="15" customHeight="1">
      <c r="A16" s="43" t="s">
        <v>161</v>
      </c>
      <c r="B16" s="66">
        <v>22731.774702674178</v>
      </c>
      <c r="C16" s="70">
        <v>12692.050009656692</v>
      </c>
      <c r="D16" s="70">
        <v>6819.3769918964972</v>
      </c>
      <c r="E16" s="70">
        <v>2829.718469122744</v>
      </c>
      <c r="F16" s="70">
        <v>390.62923199824542</v>
      </c>
      <c r="G16" s="66">
        <v>9519.4428751730375</v>
      </c>
      <c r="H16" s="70">
        <v>5361.1262696989534</v>
      </c>
      <c r="I16" s="70">
        <v>2805.5375923039051</v>
      </c>
      <c r="J16" s="70">
        <v>1186.6675679956679</v>
      </c>
      <c r="K16" s="70">
        <v>166.11144517451302</v>
      </c>
      <c r="L16" s="66">
        <v>1615.090787962484</v>
      </c>
      <c r="M16" s="70">
        <v>891.4806727152818</v>
      </c>
      <c r="N16" s="70">
        <v>495.73998245831427</v>
      </c>
      <c r="O16" s="70">
        <v>200.98971468700611</v>
      </c>
      <c r="P16" s="71">
        <v>26.880418101881698</v>
      </c>
    </row>
    <row r="17" spans="1:18" ht="15" customHeight="1">
      <c r="A17" s="43" t="s">
        <v>162</v>
      </c>
      <c r="B17" s="66">
        <v>4641.7838830402297</v>
      </c>
      <c r="C17" s="70">
        <v>2443.6458224487506</v>
      </c>
      <c r="D17" s="70">
        <v>1554.0080873652071</v>
      </c>
      <c r="E17" s="70">
        <v>554.99934773583686</v>
      </c>
      <c r="F17" s="70">
        <v>89.130625490433886</v>
      </c>
      <c r="G17" s="66">
        <v>3429.2829417435601</v>
      </c>
      <c r="H17" s="70">
        <v>1816.0102916881747</v>
      </c>
      <c r="I17" s="70">
        <v>1136.4278106525005</v>
      </c>
      <c r="J17" s="70">
        <v>409.44542989756195</v>
      </c>
      <c r="K17" s="70">
        <v>67.399409505323035</v>
      </c>
      <c r="L17" s="66">
        <v>836.4973580574889</v>
      </c>
      <c r="M17" s="70">
        <v>441.55837348770189</v>
      </c>
      <c r="N17" s="70">
        <v>278.75209988386064</v>
      </c>
      <c r="O17" s="70">
        <v>100.42976427838687</v>
      </c>
      <c r="P17" s="71">
        <v>15.757120407539574</v>
      </c>
    </row>
    <row r="18" spans="1:18" ht="15" customHeight="1">
      <c r="A18" s="43" t="s">
        <v>163</v>
      </c>
      <c r="B18" s="66">
        <v>5132.5418499698453</v>
      </c>
      <c r="C18" s="70">
        <v>2575.5287538025127</v>
      </c>
      <c r="D18" s="70">
        <v>1856.2794049153003</v>
      </c>
      <c r="E18" s="70">
        <v>646.24155001059182</v>
      </c>
      <c r="F18" s="70">
        <v>54.492141241440684</v>
      </c>
      <c r="G18" s="66">
        <v>1424.7803387505407</v>
      </c>
      <c r="H18" s="70">
        <v>715.49853926559251</v>
      </c>
      <c r="I18" s="70">
        <v>514.71099239257251</v>
      </c>
      <c r="J18" s="70">
        <v>179.44261475179576</v>
      </c>
      <c r="K18" s="70">
        <v>15.128192340579991</v>
      </c>
      <c r="L18" s="66">
        <v>406.46459725553007</v>
      </c>
      <c r="M18" s="70">
        <v>205.1478613250371</v>
      </c>
      <c r="N18" s="70">
        <v>145.71560333225955</v>
      </c>
      <c r="O18" s="70">
        <v>51.315979944977833</v>
      </c>
      <c r="P18" s="71">
        <v>4.2851526532555368</v>
      </c>
    </row>
    <row r="19" spans="1:18" ht="15" customHeight="1">
      <c r="A19" s="43" t="s">
        <v>164</v>
      </c>
      <c r="B19" s="66">
        <v>8435.0708332584582</v>
      </c>
      <c r="C19" s="70">
        <v>3840.9687961674035</v>
      </c>
      <c r="D19" s="70">
        <v>3478.098434415976</v>
      </c>
      <c r="E19" s="70">
        <v>899.0051887484135</v>
      </c>
      <c r="F19" s="70">
        <v>216.99841392666474</v>
      </c>
      <c r="G19" s="66">
        <v>5306.4601116719941</v>
      </c>
      <c r="H19" s="70">
        <v>2407.4128701770796</v>
      </c>
      <c r="I19" s="70">
        <v>2197.7860613268163</v>
      </c>
      <c r="J19" s="70">
        <v>564.3745221213054</v>
      </c>
      <c r="K19" s="70">
        <v>136.88665804679218</v>
      </c>
      <c r="L19" s="66">
        <v>1036.1408925970004</v>
      </c>
      <c r="M19" s="70">
        <v>457.35722552154238</v>
      </c>
      <c r="N19" s="70">
        <v>443.01111088286336</v>
      </c>
      <c r="O19" s="70">
        <v>107.97823840398114</v>
      </c>
      <c r="P19" s="71">
        <v>27.794317788613672</v>
      </c>
    </row>
    <row r="20" spans="1:18" ht="15" customHeight="1">
      <c r="A20" s="43" t="s">
        <v>165</v>
      </c>
      <c r="B20" s="66">
        <v>12600.567639648432</v>
      </c>
      <c r="C20" s="70">
        <v>3826.0596442813994</v>
      </c>
      <c r="D20" s="70">
        <v>7281.1782422825036</v>
      </c>
      <c r="E20" s="70">
        <v>1363.0195485609386</v>
      </c>
      <c r="F20" s="70">
        <v>130.31020452359186</v>
      </c>
      <c r="G20" s="66">
        <v>3715.3244058577038</v>
      </c>
      <c r="H20" s="70">
        <v>1201.6455156669554</v>
      </c>
      <c r="I20" s="70">
        <v>2066.6816245975974</v>
      </c>
      <c r="J20" s="70">
        <v>404.9616305213022</v>
      </c>
      <c r="K20" s="70">
        <v>42.035635071848709</v>
      </c>
      <c r="L20" s="66">
        <v>827.48804584855657</v>
      </c>
      <c r="M20" s="70">
        <v>254.51973953569157</v>
      </c>
      <c r="N20" s="70">
        <v>474.60396218702431</v>
      </c>
      <c r="O20" s="70">
        <v>89.10232204099502</v>
      </c>
      <c r="P20" s="71">
        <v>9.2620220848457198</v>
      </c>
    </row>
    <row r="21" spans="1:18" ht="15" customHeight="1">
      <c r="A21" s="40" t="s">
        <v>220</v>
      </c>
      <c r="B21" s="142">
        <v>285630.69712777389</v>
      </c>
      <c r="C21" s="143">
        <v>54589.026647716928</v>
      </c>
      <c r="D21" s="143">
        <v>200112.60468228516</v>
      </c>
      <c r="E21" s="143">
        <v>28634.328103211868</v>
      </c>
      <c r="F21" s="143">
        <v>2294.7376945600295</v>
      </c>
      <c r="G21" s="142">
        <v>51808.974362924127</v>
      </c>
      <c r="H21" s="143">
        <v>12647.403021314836</v>
      </c>
      <c r="I21" s="143">
        <v>33301.900670314833</v>
      </c>
      <c r="J21" s="143">
        <v>5304.6400678936243</v>
      </c>
      <c r="K21" s="143">
        <v>555.03060340082754</v>
      </c>
      <c r="L21" s="142">
        <v>12741.561066528564</v>
      </c>
      <c r="M21" s="143">
        <v>2907.1290708278839</v>
      </c>
      <c r="N21" s="143">
        <v>8411.823801395547</v>
      </c>
      <c r="O21" s="143">
        <v>1301.7787283427995</v>
      </c>
      <c r="P21" s="144">
        <v>120.82946596233204</v>
      </c>
    </row>
    <row r="22" spans="1:18" ht="15" customHeight="1">
      <c r="A22" s="43" t="s">
        <v>166</v>
      </c>
      <c r="B22" s="66">
        <v>148742.72647156162</v>
      </c>
      <c r="C22" s="70">
        <v>16148.966620302452</v>
      </c>
      <c r="D22" s="70">
        <v>117603.605933817</v>
      </c>
      <c r="E22" s="70">
        <v>14394.079917402554</v>
      </c>
      <c r="F22" s="70">
        <v>596.07400003963573</v>
      </c>
      <c r="G22" s="66">
        <v>13285.412823900553</v>
      </c>
      <c r="H22" s="70">
        <v>1502.4475042186457</v>
      </c>
      <c r="I22" s="70">
        <v>10438.614380761983</v>
      </c>
      <c r="J22" s="70">
        <v>1291.8918095184729</v>
      </c>
      <c r="K22" s="70">
        <v>52.459129401454469</v>
      </c>
      <c r="L22" s="66">
        <v>4001.458142184561</v>
      </c>
      <c r="M22" s="70">
        <v>451.35925850708509</v>
      </c>
      <c r="N22" s="70">
        <v>3145.2973017964173</v>
      </c>
      <c r="O22" s="70">
        <v>389.02619615745499</v>
      </c>
      <c r="P22" s="71">
        <v>15.77538572360382</v>
      </c>
    </row>
    <row r="23" spans="1:18" ht="15" customHeight="1">
      <c r="A23" s="43" t="s">
        <v>167</v>
      </c>
      <c r="B23" s="66">
        <v>3007.5334209278944</v>
      </c>
      <c r="C23" s="70">
        <v>348.79341470178957</v>
      </c>
      <c r="D23" s="70">
        <v>2353.6193848052244</v>
      </c>
      <c r="E23" s="70">
        <v>284.8565384712698</v>
      </c>
      <c r="F23" s="70">
        <v>20.264082949610568</v>
      </c>
      <c r="G23" s="66">
        <v>865.28746508373627</v>
      </c>
      <c r="H23" s="70">
        <v>100.15890525174123</v>
      </c>
      <c r="I23" s="70">
        <v>677.36070798331525</v>
      </c>
      <c r="J23" s="70">
        <v>81.955751568304336</v>
      </c>
      <c r="K23" s="70">
        <v>5.8121002803754394</v>
      </c>
      <c r="L23" s="66">
        <v>136.77617950669202</v>
      </c>
      <c r="M23" s="70">
        <v>16.456771526087817</v>
      </c>
      <c r="N23" s="70">
        <v>106.38913970489693</v>
      </c>
      <c r="O23" s="70">
        <v>13.069341028926633</v>
      </c>
      <c r="P23" s="71">
        <v>0.86092724678062571</v>
      </c>
    </row>
    <row r="24" spans="1:18" ht="15" customHeight="1">
      <c r="A24" s="43" t="s">
        <v>177</v>
      </c>
      <c r="B24" s="66">
        <v>90503.959696558464</v>
      </c>
      <c r="C24" s="70">
        <v>25149.833115302848</v>
      </c>
      <c r="D24" s="70">
        <v>54840.145416540945</v>
      </c>
      <c r="E24" s="70">
        <v>9143.9440516599825</v>
      </c>
      <c r="F24" s="70">
        <v>1370.037113054681</v>
      </c>
      <c r="G24" s="66">
        <v>24551.577885361305</v>
      </c>
      <c r="H24" s="70">
        <v>6776.00647597444</v>
      </c>
      <c r="I24" s="70">
        <v>14927.609194719975</v>
      </c>
      <c r="J24" s="70">
        <v>2451.7722930294544</v>
      </c>
      <c r="K24" s="70">
        <v>396.18992163743138</v>
      </c>
      <c r="L24" s="66">
        <v>5262.6034440209633</v>
      </c>
      <c r="M24" s="70">
        <v>1404.4323651873924</v>
      </c>
      <c r="N24" s="70">
        <v>3252.0769143600828</v>
      </c>
      <c r="O24" s="70">
        <v>525.65915546765393</v>
      </c>
      <c r="P24" s="71">
        <v>80.435009005832839</v>
      </c>
    </row>
    <row r="25" spans="1:18" ht="15" customHeight="1">
      <c r="A25" s="43" t="s">
        <v>168</v>
      </c>
      <c r="B25" s="66">
        <v>32841.589303055691</v>
      </c>
      <c r="C25" s="70">
        <v>8574.5367780981651</v>
      </c>
      <c r="D25" s="70">
        <v>20501.950153943544</v>
      </c>
      <c r="E25" s="70">
        <v>3547.8235894382269</v>
      </c>
      <c r="F25" s="70">
        <v>217.27878157576069</v>
      </c>
      <c r="G25" s="66">
        <v>8851.4019482961194</v>
      </c>
      <c r="H25" s="70">
        <v>2550.6247459923775</v>
      </c>
      <c r="I25" s="70">
        <v>5264.2293210047883</v>
      </c>
      <c r="J25" s="70">
        <v>974.76514771365976</v>
      </c>
      <c r="K25" s="70">
        <v>61.782733585294594</v>
      </c>
      <c r="L25" s="66">
        <v>2416.3111962299126</v>
      </c>
      <c r="M25" s="70">
        <v>653.88889602544066</v>
      </c>
      <c r="N25" s="70">
        <v>1483.3132009085307</v>
      </c>
      <c r="O25" s="70">
        <v>263.55699558993985</v>
      </c>
      <c r="P25" s="71">
        <v>15.552103706001336</v>
      </c>
    </row>
    <row r="26" spans="1:18" ht="15" customHeight="1">
      <c r="A26" s="145" t="s">
        <v>278</v>
      </c>
      <c r="B26" s="66">
        <v>287.07618218624191</v>
      </c>
      <c r="C26" s="70">
        <v>154.8124327076759</v>
      </c>
      <c r="D26" s="70">
        <v>92.092057215482583</v>
      </c>
      <c r="E26" s="70">
        <v>36.873560830125278</v>
      </c>
      <c r="F26" s="70">
        <v>3.2981314329581672</v>
      </c>
      <c r="G26" s="66">
        <v>150.46684969260249</v>
      </c>
      <c r="H26" s="70">
        <v>80.671923262949505</v>
      </c>
      <c r="I26" s="70">
        <v>48.782310706421015</v>
      </c>
      <c r="J26" s="70">
        <v>19.287455101488273</v>
      </c>
      <c r="K26" s="70">
        <v>1.7251606217437303</v>
      </c>
      <c r="L26" s="66">
        <v>20.478666254551438</v>
      </c>
      <c r="M26" s="70">
        <v>11.10127602474328</v>
      </c>
      <c r="N26" s="70">
        <v>6.5064863862359097</v>
      </c>
      <c r="O26" s="70">
        <v>2.6340745998380015</v>
      </c>
      <c r="P26" s="71">
        <v>0.23682924373424491</v>
      </c>
    </row>
    <row r="27" spans="1:18" ht="15" customHeight="1">
      <c r="A27" s="43" t="s">
        <v>169</v>
      </c>
      <c r="B27" s="66">
        <v>10247.81205348404</v>
      </c>
      <c r="C27" s="70">
        <v>4212.084286604002</v>
      </c>
      <c r="D27" s="70">
        <v>4721.1917359629442</v>
      </c>
      <c r="E27" s="70">
        <v>1226.7504454097113</v>
      </c>
      <c r="F27" s="70">
        <v>87.785585507383473</v>
      </c>
      <c r="G27" s="66">
        <v>4104.8273905898077</v>
      </c>
      <c r="H27" s="70">
        <v>1637.4934666146819</v>
      </c>
      <c r="I27" s="70">
        <v>1945.3047551383543</v>
      </c>
      <c r="J27" s="70">
        <v>484.9676109622439</v>
      </c>
      <c r="K27" s="70">
        <v>37.061557874527885</v>
      </c>
      <c r="L27" s="66">
        <v>903.93343833188283</v>
      </c>
      <c r="M27" s="70">
        <v>369.89050355713471</v>
      </c>
      <c r="N27" s="70">
        <v>418.24075823938279</v>
      </c>
      <c r="O27" s="70">
        <v>107.83296549898606</v>
      </c>
      <c r="P27" s="71">
        <v>7.9692110363791624</v>
      </c>
    </row>
    <row r="28" spans="1:18" ht="15" customHeight="1">
      <c r="A28" s="40" t="s">
        <v>2</v>
      </c>
      <c r="B28" s="142">
        <v>57673.524351356995</v>
      </c>
      <c r="C28" s="143">
        <v>23603.17313698219</v>
      </c>
      <c r="D28" s="143">
        <v>26681.560533616688</v>
      </c>
      <c r="E28" s="143">
        <v>7145.3920240479001</v>
      </c>
      <c r="F28" s="143">
        <v>243.39865671020573</v>
      </c>
      <c r="G28" s="142">
        <v>13749.443007573263</v>
      </c>
      <c r="H28" s="143">
        <v>5667.844334847241</v>
      </c>
      <c r="I28" s="143">
        <v>6316.3907325059745</v>
      </c>
      <c r="J28" s="143">
        <v>1704.428711493058</v>
      </c>
      <c r="K28" s="143">
        <v>60.779228726987284</v>
      </c>
      <c r="L28" s="142">
        <v>4638.3539797826143</v>
      </c>
      <c r="M28" s="143">
        <v>1856.604905417013</v>
      </c>
      <c r="N28" s="143">
        <v>2191.2982666201806</v>
      </c>
      <c r="O28" s="143">
        <v>570.69362789913328</v>
      </c>
      <c r="P28" s="144">
        <v>19.757179846287471</v>
      </c>
      <c r="R28" s="238"/>
    </row>
    <row r="29" spans="1:18" ht="15" customHeight="1">
      <c r="A29" s="43" t="s">
        <v>170</v>
      </c>
      <c r="B29" s="66">
        <v>3946.0654228001367</v>
      </c>
      <c r="C29" s="70">
        <v>1329.9437005131776</v>
      </c>
      <c r="D29" s="70">
        <v>2136.4845292584755</v>
      </c>
      <c r="E29" s="70">
        <v>457.18077603326623</v>
      </c>
      <c r="F29" s="70">
        <v>22.456416995216998</v>
      </c>
      <c r="G29" s="66">
        <v>1093.0846067979453</v>
      </c>
      <c r="H29" s="70">
        <v>398.73503788770284</v>
      </c>
      <c r="I29" s="70">
        <v>558.72960121154722</v>
      </c>
      <c r="J29" s="70">
        <v>127.28216736879122</v>
      </c>
      <c r="K29" s="70">
        <v>8.3378003299040646</v>
      </c>
      <c r="L29" s="66">
        <v>314.74567149925713</v>
      </c>
      <c r="M29" s="70">
        <v>106.78180010269153</v>
      </c>
      <c r="N29" s="70">
        <v>169.64319216002482</v>
      </c>
      <c r="O29" s="70">
        <v>36.387481409761314</v>
      </c>
      <c r="P29" s="71">
        <v>1.9331978267794818</v>
      </c>
    </row>
    <row r="30" spans="1:18" ht="15" customHeight="1">
      <c r="A30" s="43" t="s">
        <v>171</v>
      </c>
      <c r="B30" s="66">
        <v>13366.625424767704</v>
      </c>
      <c r="C30" s="70">
        <v>6282.3130840882295</v>
      </c>
      <c r="D30" s="70">
        <v>5298.0452035107519</v>
      </c>
      <c r="E30" s="70">
        <v>1732.0601292662868</v>
      </c>
      <c r="F30" s="70">
        <v>54.207007902434363</v>
      </c>
      <c r="G30" s="66">
        <v>3268.3714638876272</v>
      </c>
      <c r="H30" s="70">
        <v>1542.0608649247879</v>
      </c>
      <c r="I30" s="70">
        <v>1288.9985690708013</v>
      </c>
      <c r="J30" s="70">
        <v>423.84077055997136</v>
      </c>
      <c r="K30" s="70">
        <v>13.471259332066277</v>
      </c>
      <c r="L30" s="66">
        <v>654.51341815452452</v>
      </c>
      <c r="M30" s="70">
        <v>309.43358306815873</v>
      </c>
      <c r="N30" s="70">
        <v>257.44828952066712</v>
      </c>
      <c r="O30" s="70">
        <v>84.877886369696782</v>
      </c>
      <c r="P30" s="71">
        <v>2.7536591960016978</v>
      </c>
    </row>
    <row r="31" spans="1:18" ht="15" customHeight="1">
      <c r="A31" s="52" t="s">
        <v>172</v>
      </c>
      <c r="B31" s="72">
        <v>40360.833503789152</v>
      </c>
      <c r="C31" s="73">
        <v>15990.916352380782</v>
      </c>
      <c r="D31" s="73">
        <v>19247.03080084746</v>
      </c>
      <c r="E31" s="73">
        <v>4956.1511187483466</v>
      </c>
      <c r="F31" s="73">
        <v>166.73523181255436</v>
      </c>
      <c r="G31" s="72">
        <v>9387.9869368876898</v>
      </c>
      <c r="H31" s="73">
        <v>3727.0484320347505</v>
      </c>
      <c r="I31" s="73">
        <v>4468.6625622236261</v>
      </c>
      <c r="J31" s="73">
        <v>1153.3057735642956</v>
      </c>
      <c r="K31" s="73">
        <v>38.97016906501694</v>
      </c>
      <c r="L31" s="72">
        <v>3669.094890128833</v>
      </c>
      <c r="M31" s="73">
        <v>1440.3895222461629</v>
      </c>
      <c r="N31" s="73">
        <v>1764.2067849394884</v>
      </c>
      <c r="O31" s="73">
        <v>449.42826011967514</v>
      </c>
      <c r="P31" s="74">
        <v>15.070322823506292</v>
      </c>
    </row>
    <row r="32" spans="1:18" ht="15" customHeight="1">
      <c r="A32" s="14"/>
      <c r="B32" s="70"/>
      <c r="C32" s="70"/>
      <c r="D32" s="70"/>
      <c r="E32" s="70"/>
      <c r="F32" s="70"/>
      <c r="G32" s="70"/>
      <c r="H32" s="70"/>
      <c r="I32" s="70"/>
      <c r="J32" s="70"/>
      <c r="K32" s="70"/>
      <c r="L32" s="70"/>
      <c r="M32" s="70"/>
      <c r="N32" s="70"/>
      <c r="O32" s="70"/>
      <c r="P32" s="70"/>
    </row>
    <row r="33" spans="1:16" ht="69" customHeight="1">
      <c r="A33" s="280" t="s">
        <v>281</v>
      </c>
      <c r="B33" s="280"/>
      <c r="C33" s="280"/>
      <c r="D33" s="280"/>
      <c r="E33" s="280"/>
      <c r="F33" s="280"/>
      <c r="G33" s="280"/>
      <c r="H33" s="280"/>
      <c r="I33" s="280"/>
      <c r="J33" s="280"/>
      <c r="K33" s="280"/>
      <c r="L33" s="280"/>
      <c r="M33" s="280"/>
      <c r="N33" s="280"/>
      <c r="O33" s="280"/>
      <c r="P33" s="280"/>
    </row>
    <row r="34" spans="1:16" ht="18.75" customHeight="1">
      <c r="A34" s="259"/>
      <c r="B34" s="259"/>
      <c r="C34" s="259"/>
      <c r="D34" s="259"/>
      <c r="E34" s="259"/>
      <c r="F34" s="259"/>
      <c r="G34" s="259"/>
      <c r="H34" s="259"/>
      <c r="I34" s="259"/>
      <c r="J34" s="259"/>
      <c r="K34" s="259"/>
      <c r="L34" s="259"/>
      <c r="M34" s="259"/>
      <c r="N34" s="259"/>
      <c r="O34" s="259"/>
      <c r="P34" s="259"/>
    </row>
    <row r="35" spans="1:16">
      <c r="A35" s="15"/>
      <c r="B35" s="5"/>
      <c r="C35" s="5"/>
      <c r="D35" s="5"/>
      <c r="E35" s="5"/>
      <c r="F35" s="5"/>
      <c r="G35" s="5"/>
      <c r="H35" s="5"/>
      <c r="I35" s="5"/>
      <c r="J35" s="5"/>
      <c r="K35" s="5"/>
      <c r="L35" s="5"/>
      <c r="M35" s="5"/>
      <c r="N35" s="5"/>
    </row>
    <row r="36" spans="1:16">
      <c r="A36" s="15"/>
      <c r="B36" s="5"/>
      <c r="C36" s="5"/>
      <c r="D36" s="5"/>
      <c r="E36" s="5"/>
      <c r="F36" s="5"/>
      <c r="G36" s="5"/>
      <c r="H36" s="5"/>
      <c r="I36" s="5"/>
      <c r="J36" s="5"/>
      <c r="K36" s="5"/>
      <c r="L36" s="5"/>
      <c r="M36" s="5"/>
      <c r="N36" s="5"/>
    </row>
    <row r="37" spans="1:16">
      <c r="A37" s="5"/>
      <c r="B37" s="5"/>
      <c r="C37" s="5"/>
      <c r="D37" s="5"/>
      <c r="E37" s="5"/>
      <c r="F37" s="5"/>
      <c r="G37" s="5"/>
      <c r="H37" s="5"/>
      <c r="I37" s="5"/>
      <c r="J37" s="5"/>
      <c r="K37" s="5"/>
      <c r="L37" s="5"/>
      <c r="M37" s="5"/>
      <c r="N37" s="5"/>
    </row>
    <row r="38" spans="1:16">
      <c r="A38" s="5"/>
      <c r="B38" s="5"/>
      <c r="C38" s="5"/>
      <c r="D38" s="5"/>
      <c r="E38" s="5"/>
      <c r="F38" s="5"/>
      <c r="G38" s="5"/>
      <c r="H38" s="5"/>
      <c r="I38" s="5"/>
      <c r="J38" s="5"/>
      <c r="K38" s="5"/>
      <c r="L38" s="5"/>
      <c r="M38" s="5"/>
      <c r="N38" s="5"/>
    </row>
  </sheetData>
  <mergeCells count="8">
    <mergeCell ref="A34:P34"/>
    <mergeCell ref="A33:P33"/>
    <mergeCell ref="A1:P1"/>
    <mergeCell ref="B2:P2"/>
    <mergeCell ref="A2:A4"/>
    <mergeCell ref="G3:K3"/>
    <mergeCell ref="L3:P3"/>
    <mergeCell ref="B3:F3"/>
  </mergeCells>
  <pageMargins left="0.7" right="0.7" top="0.75" bottom="0.75" header="0.3" footer="0.3"/>
  <pageSetup paperSize="121" scale="61" orientation="landscape" r:id="rId1"/>
  <headerFooter>
    <oddFooter>&amp;CGuttmacher Institute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Title Page</vt:lpstr>
      <vt:lpstr>Sources</vt:lpstr>
      <vt:lpstr>Table 1 Country Classifications</vt:lpstr>
      <vt:lpstr>Table 2 Contraceptive Need</vt:lpstr>
      <vt:lpstr>Table 3 Unintended Preg</vt:lpstr>
      <vt:lpstr>Table 4 MNH Need</vt:lpstr>
      <vt:lpstr>Table 5 Impact Maternal</vt:lpstr>
      <vt:lpstr>Table 6 Impact Newborn</vt:lpstr>
      <vt:lpstr>Table 7 Impact Pregnancy</vt:lpstr>
      <vt:lpstr>Table 8 Cost</vt:lpstr>
      <vt:lpstr>ERRATA</vt:lpstr>
      <vt:lpstr>Sources!Print_Area</vt:lpstr>
      <vt:lpstr>'Table 1 Country Classifications'!Print_Area</vt:lpstr>
      <vt:lpstr>'Title Page'!Print_Area</vt:lpstr>
      <vt:lpstr>'Table 1 Country Classifications'!Print_Titles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Kopplin</dc:creator>
  <cp:lastModifiedBy>esully</cp:lastModifiedBy>
  <cp:lastPrinted>2017-06-23T02:40:57Z</cp:lastPrinted>
  <dcterms:created xsi:type="dcterms:W3CDTF">2017-06-07T14:18:12Z</dcterms:created>
  <dcterms:modified xsi:type="dcterms:W3CDTF">2018-01-09T23:01:56Z</dcterms:modified>
</cp:coreProperties>
</file>